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4500" windowHeight="15560" tabRatio="751"/>
  </bookViews>
  <sheets>
    <sheet name="SAMPLE Traditional Budget" sheetId="2" r:id="rId1"/>
    <sheet name="SAMPLE American Budget" sheetId="3" r:id="rId2"/>
    <sheet name="Budget TEMPLATE" sheetId="5" r:id="rId3"/>
    <sheet name="TEMPLATE Payments + Balances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">#REF!</definedName>
    <definedName name="Budget">#REF!</definedName>
    <definedName name="category">[1]Lists!$B$4:$B$25</definedName>
    <definedName name="confirmed">[1]Lists!$D$4:$D$5</definedName>
    <definedName name="dedsd" localSheetId="2">#REF!</definedName>
    <definedName name="dedsd">#REF!</definedName>
    <definedName name="GuestSeating" localSheetId="2">#REF!</definedName>
    <definedName name="GuestSeating" localSheetId="1">#REF!</definedName>
    <definedName name="GuestSeating" localSheetId="0">#REF!</definedName>
    <definedName name="GuestSeating" localSheetId="3">#REF!</definedName>
    <definedName name="GuestSeating">#REF!</definedName>
    <definedName name="payments" localSheetId="2">#REF!</definedName>
    <definedName name="payments">#REF!</definedName>
    <definedName name="SATURDAY" localSheetId="2">#REF!</definedName>
    <definedName name="SATURDAY" localSheetId="1">#REF!</definedName>
    <definedName name="SATURDAY" localSheetId="0">#REF!</definedName>
    <definedName name="SATURDAY" localSheetId="3">#REF!</definedName>
    <definedName name="SATURDAY">#REF!</definedName>
    <definedName name="status" localSheetId="2">#REF!</definedName>
    <definedName name="status" localSheetId="1">#REF!</definedName>
    <definedName name="status" localSheetId="0">#REF!</definedName>
    <definedName name="status" localSheetId="3">'[5]Drop Downs'!$B$4:$B$6</definedName>
    <definedName name="status">#REF!</definedName>
    <definedName name="status2">'[3]Drop Downs'!$B$4:$B$7</definedName>
    <definedName name="Tables">'[1]Guest List'!$R$9:$R$12</definedName>
    <definedName name="temp">#REF!</definedName>
    <definedName name="template">#REF!</definedName>
    <definedName name="valuevx">42.314159</definedName>
    <definedName name="Vendo" localSheetId="2">#REF!</definedName>
    <definedName name="Vendo" localSheetId="1">#REF!</definedName>
    <definedName name="Vendo" localSheetId="3">#REF!</definedName>
    <definedName name="Vendo">#REF!</definedName>
    <definedName name="vendorneeded" localSheetId="2">#REF!</definedName>
    <definedName name="vendorneeded" localSheetId="1">#REF!</definedName>
    <definedName name="vendorneeded" localSheetId="0">#REF!</definedName>
    <definedName name="vendorneeded" localSheetId="3">'[5]Drop Downs'!$D$4:$D$5</definedName>
    <definedName name="vendorneeded">#REF!</definedName>
    <definedName name="vendorpayments" localSheetId="2">#REF!</definedName>
    <definedName name="vendorpayments">#REF!</definedName>
    <definedName name="vendors">[1]Lists!$D$20:$D$32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4" l="1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M15" i="5"/>
  <c r="P15" i="5"/>
  <c r="M14" i="5"/>
  <c r="P14" i="5"/>
  <c r="M13" i="5"/>
  <c r="P13" i="5"/>
  <c r="M12" i="5"/>
  <c r="P12" i="5"/>
  <c r="M11" i="5"/>
  <c r="P11" i="5"/>
  <c r="M10" i="5"/>
  <c r="P10" i="5"/>
  <c r="M9" i="5"/>
  <c r="P9" i="5"/>
  <c r="M8" i="5"/>
  <c r="P8" i="5"/>
  <c r="M7" i="5"/>
  <c r="P7" i="5"/>
  <c r="M6" i="5"/>
  <c r="P6" i="5"/>
  <c r="M21" i="5"/>
  <c r="P21" i="5"/>
  <c r="M20" i="5"/>
  <c r="P20" i="5"/>
  <c r="M43" i="5"/>
  <c r="P43" i="5"/>
  <c r="M42" i="5"/>
  <c r="P42" i="5"/>
  <c r="M41" i="5"/>
  <c r="P41" i="5"/>
  <c r="M40" i="5"/>
  <c r="P40" i="5"/>
  <c r="M39" i="5"/>
  <c r="P39" i="5"/>
  <c r="M38" i="5"/>
  <c r="P38" i="5"/>
  <c r="M37" i="5"/>
  <c r="P37" i="5"/>
  <c r="M36" i="5"/>
  <c r="P36" i="5"/>
  <c r="M35" i="5"/>
  <c r="P35" i="5"/>
  <c r="M34" i="5"/>
  <c r="P34" i="5"/>
  <c r="M33" i="5"/>
  <c r="P33" i="5"/>
  <c r="M32" i="5"/>
  <c r="P32" i="5"/>
  <c r="M31" i="5"/>
  <c r="P31" i="5"/>
  <c r="M30" i="5"/>
  <c r="P30" i="5"/>
  <c r="M29" i="5"/>
  <c r="P29" i="5"/>
  <c r="M28" i="5"/>
  <c r="P28" i="5"/>
  <c r="M27" i="5"/>
  <c r="P27" i="5"/>
  <c r="M26" i="5"/>
  <c r="P26" i="5"/>
  <c r="M50" i="5"/>
  <c r="P50" i="5"/>
  <c r="M49" i="5"/>
  <c r="P49" i="5"/>
  <c r="M48" i="5"/>
  <c r="P48" i="5"/>
  <c r="M68" i="5"/>
  <c r="P68" i="5"/>
  <c r="M67" i="5"/>
  <c r="P67" i="5"/>
  <c r="M66" i="5"/>
  <c r="P66" i="5"/>
  <c r="M65" i="5"/>
  <c r="P65" i="5"/>
  <c r="M64" i="5"/>
  <c r="P64" i="5"/>
  <c r="M63" i="5"/>
  <c r="P63" i="5"/>
  <c r="M62" i="5"/>
  <c r="P62" i="5"/>
  <c r="M61" i="5"/>
  <c r="P61" i="5"/>
  <c r="M60" i="5"/>
  <c r="P60" i="5"/>
  <c r="M59" i="5"/>
  <c r="P59" i="5"/>
  <c r="M58" i="5"/>
  <c r="P58" i="5"/>
  <c r="M57" i="5"/>
  <c r="P57" i="5"/>
  <c r="M56" i="5"/>
  <c r="P56" i="5"/>
  <c r="M55" i="5"/>
  <c r="P55" i="5"/>
  <c r="E66" i="5"/>
  <c r="H66" i="5"/>
  <c r="E65" i="5"/>
  <c r="H65" i="5"/>
  <c r="E60" i="5"/>
  <c r="H60" i="5"/>
  <c r="E59" i="5"/>
  <c r="H59" i="5"/>
  <c r="E58" i="5"/>
  <c r="H58" i="5"/>
  <c r="E57" i="5"/>
  <c r="H57" i="5"/>
  <c r="E56" i="5"/>
  <c r="H56" i="5"/>
  <c r="E51" i="5"/>
  <c r="H51" i="5"/>
  <c r="E50" i="5"/>
  <c r="H50" i="5"/>
  <c r="E49" i="5"/>
  <c r="H49" i="5"/>
  <c r="E48" i="5"/>
  <c r="H48" i="5"/>
  <c r="E47" i="5"/>
  <c r="H47" i="5"/>
  <c r="E46" i="5"/>
  <c r="H46" i="5"/>
  <c r="E45" i="5"/>
  <c r="H45" i="5"/>
  <c r="E44" i="5"/>
  <c r="H44" i="5"/>
  <c r="E43" i="5"/>
  <c r="H43" i="5"/>
  <c r="E42" i="5"/>
  <c r="H42" i="5"/>
  <c r="E37" i="5"/>
  <c r="H37" i="5"/>
  <c r="E36" i="5"/>
  <c r="H36" i="5"/>
  <c r="E35" i="5"/>
  <c r="H35" i="5"/>
  <c r="E34" i="5"/>
  <c r="H34" i="5"/>
  <c r="E33" i="5"/>
  <c r="H33" i="5"/>
  <c r="E32" i="5"/>
  <c r="H32" i="5"/>
  <c r="E31" i="5"/>
  <c r="H31" i="5"/>
  <c r="E30" i="5"/>
  <c r="H30" i="5"/>
  <c r="E29" i="5"/>
  <c r="H29" i="5"/>
  <c r="E28" i="5"/>
  <c r="H28" i="5"/>
  <c r="E27" i="5"/>
  <c r="H27" i="5"/>
  <c r="E26" i="5"/>
  <c r="H26" i="5"/>
  <c r="E21" i="5"/>
  <c r="H21" i="5"/>
  <c r="E20" i="5"/>
  <c r="H20" i="5"/>
  <c r="E19" i="5"/>
  <c r="H19" i="5"/>
  <c r="E18" i="5"/>
  <c r="H18" i="5"/>
  <c r="E17" i="5"/>
  <c r="H17" i="5"/>
  <c r="E12" i="5"/>
  <c r="H12" i="5"/>
  <c r="E11" i="5"/>
  <c r="H11" i="5"/>
  <c r="H6" i="5"/>
  <c r="P69" i="5"/>
  <c r="O69" i="5"/>
  <c r="M69" i="5"/>
  <c r="H67" i="5"/>
  <c r="G67" i="5"/>
  <c r="E67" i="5"/>
  <c r="H61" i="5"/>
  <c r="G61" i="5"/>
  <c r="E61" i="5"/>
  <c r="H52" i="5"/>
  <c r="G52" i="5"/>
  <c r="E52" i="5"/>
  <c r="P51" i="5"/>
  <c r="O51" i="5"/>
  <c r="M51" i="5"/>
  <c r="P44" i="5"/>
  <c r="O44" i="5"/>
  <c r="M44" i="5"/>
  <c r="H38" i="5"/>
  <c r="G38" i="5"/>
  <c r="E38" i="5"/>
  <c r="P22" i="5"/>
  <c r="O22" i="5"/>
  <c r="M22" i="5"/>
  <c r="H22" i="5"/>
  <c r="G22" i="5"/>
  <c r="E22" i="5"/>
  <c r="E6" i="5"/>
  <c r="E7" i="5"/>
  <c r="S7" i="5"/>
  <c r="G7" i="5"/>
  <c r="U7" i="5"/>
  <c r="V7" i="5"/>
  <c r="V19" i="5"/>
  <c r="G13" i="5"/>
  <c r="U8" i="5"/>
  <c r="U9" i="5"/>
  <c r="U10" i="5"/>
  <c r="U11" i="5"/>
  <c r="U12" i="5"/>
  <c r="U13" i="5"/>
  <c r="O16" i="5"/>
  <c r="U14" i="5"/>
  <c r="U15" i="5"/>
  <c r="U16" i="5"/>
  <c r="U17" i="5"/>
  <c r="U18" i="5"/>
  <c r="U19" i="5"/>
  <c r="E13" i="5"/>
  <c r="S8" i="5"/>
  <c r="S9" i="5"/>
  <c r="S10" i="5"/>
  <c r="S11" i="5"/>
  <c r="S12" i="5"/>
  <c r="S13" i="5"/>
  <c r="M16" i="5"/>
  <c r="S14" i="5"/>
  <c r="S15" i="5"/>
  <c r="S16" i="5"/>
  <c r="S17" i="5"/>
  <c r="S18" i="5"/>
  <c r="S19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R18" i="5"/>
  <c r="R17" i="5"/>
  <c r="R16" i="5"/>
  <c r="P16" i="5"/>
  <c r="R15" i="5"/>
  <c r="R14" i="5"/>
  <c r="R13" i="5"/>
  <c r="H13" i="5"/>
  <c r="R12" i="5"/>
  <c r="R11" i="5"/>
  <c r="R10" i="5"/>
  <c r="R9" i="5"/>
  <c r="R8" i="5"/>
  <c r="R7" i="5"/>
  <c r="H7" i="5"/>
  <c r="O69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1" i="3"/>
  <c r="P20" i="3"/>
  <c r="M68" i="3"/>
  <c r="P68" i="3"/>
  <c r="M67" i="3"/>
  <c r="P67" i="3"/>
  <c r="M66" i="3"/>
  <c r="P66" i="3"/>
  <c r="M65" i="3"/>
  <c r="P65" i="3"/>
  <c r="M64" i="3"/>
  <c r="P64" i="3"/>
  <c r="M63" i="3"/>
  <c r="P63" i="3"/>
  <c r="M62" i="3"/>
  <c r="P62" i="3"/>
  <c r="M61" i="3"/>
  <c r="P61" i="3"/>
  <c r="M60" i="3"/>
  <c r="P60" i="3"/>
  <c r="M59" i="3"/>
  <c r="P59" i="3"/>
  <c r="M58" i="3"/>
  <c r="P58" i="3"/>
  <c r="M57" i="3"/>
  <c r="P57" i="3"/>
  <c r="P56" i="3"/>
  <c r="P55" i="3"/>
  <c r="P50" i="3"/>
  <c r="P49" i="3"/>
  <c r="P48" i="3"/>
  <c r="P43" i="3"/>
  <c r="P42" i="3"/>
  <c r="P41" i="3"/>
  <c r="P15" i="3"/>
  <c r="P14" i="3"/>
  <c r="P13" i="3"/>
  <c r="P12" i="3"/>
  <c r="P11" i="3"/>
  <c r="P10" i="3"/>
  <c r="P9" i="3"/>
  <c r="P8" i="3"/>
  <c r="P7" i="3"/>
  <c r="P6" i="3"/>
  <c r="H59" i="3"/>
  <c r="H58" i="3"/>
  <c r="H57" i="3"/>
  <c r="H56" i="3"/>
  <c r="H49" i="3"/>
  <c r="H48" i="3"/>
  <c r="H47" i="3"/>
  <c r="H46" i="3"/>
  <c r="H45" i="3"/>
  <c r="H44" i="3"/>
  <c r="H43" i="3"/>
  <c r="H42" i="3"/>
  <c r="H51" i="3"/>
  <c r="H50" i="3"/>
  <c r="H37" i="3"/>
  <c r="H36" i="3"/>
  <c r="H35" i="3"/>
  <c r="H34" i="3"/>
  <c r="H33" i="3"/>
  <c r="H32" i="3"/>
  <c r="H31" i="3"/>
  <c r="H30" i="3"/>
  <c r="H29" i="3"/>
  <c r="H28" i="3"/>
  <c r="H27" i="3"/>
  <c r="H26" i="3"/>
  <c r="H21" i="3"/>
  <c r="H20" i="3"/>
  <c r="H19" i="3"/>
  <c r="H18" i="3"/>
  <c r="H17" i="3"/>
  <c r="H12" i="3"/>
  <c r="H11" i="3"/>
  <c r="H6" i="3"/>
  <c r="P34" i="2"/>
  <c r="M34" i="2"/>
  <c r="M38" i="3"/>
  <c r="M37" i="3"/>
  <c r="M39" i="3"/>
  <c r="M40" i="3"/>
  <c r="M33" i="3"/>
  <c r="M29" i="3"/>
  <c r="M30" i="3"/>
  <c r="M31" i="3"/>
  <c r="M44" i="3"/>
  <c r="S16" i="3"/>
  <c r="E17" i="3"/>
  <c r="E22" i="3"/>
  <c r="S9" i="3"/>
  <c r="E26" i="3"/>
  <c r="E27" i="3"/>
  <c r="E28" i="3"/>
  <c r="E34" i="3"/>
  <c r="E38" i="3"/>
  <c r="S10" i="3"/>
  <c r="E65" i="3"/>
  <c r="E67" i="3"/>
  <c r="S13" i="3"/>
  <c r="M9" i="3"/>
  <c r="M12" i="3"/>
  <c r="M16" i="3"/>
  <c r="S14" i="3"/>
  <c r="M21" i="3"/>
  <c r="M22" i="3"/>
  <c r="S15" i="3"/>
  <c r="M69" i="3"/>
  <c r="S18" i="3"/>
  <c r="S19" i="3"/>
  <c r="M43" i="3"/>
  <c r="M42" i="3"/>
  <c r="G65" i="2"/>
  <c r="E63" i="2"/>
  <c r="E64" i="2"/>
  <c r="E65" i="2"/>
  <c r="M39" i="2"/>
  <c r="M40" i="2"/>
  <c r="M41" i="2"/>
  <c r="M42" i="2"/>
  <c r="M43" i="2"/>
  <c r="M44" i="2"/>
  <c r="S18" i="2"/>
  <c r="O44" i="2"/>
  <c r="U18" i="2"/>
  <c r="V18" i="2"/>
  <c r="M32" i="2"/>
  <c r="M33" i="2"/>
  <c r="M35" i="2"/>
  <c r="S17" i="2"/>
  <c r="O35" i="2"/>
  <c r="U17" i="2"/>
  <c r="V17" i="2"/>
  <c r="M22" i="2"/>
  <c r="M23" i="2"/>
  <c r="M24" i="2"/>
  <c r="M25" i="2"/>
  <c r="M26" i="2"/>
  <c r="M27" i="2"/>
  <c r="M28" i="2"/>
  <c r="S16" i="2"/>
  <c r="O28" i="2"/>
  <c r="U16" i="2"/>
  <c r="V16" i="2"/>
  <c r="M17" i="2"/>
  <c r="M16" i="2"/>
  <c r="M18" i="2"/>
  <c r="S15" i="2"/>
  <c r="O18" i="2"/>
  <c r="U15" i="2"/>
  <c r="V15" i="2"/>
  <c r="O12" i="2"/>
  <c r="U14" i="2"/>
  <c r="M7" i="2"/>
  <c r="M8" i="2"/>
  <c r="M9" i="2"/>
  <c r="M10" i="2"/>
  <c r="M11" i="2"/>
  <c r="M12" i="2"/>
  <c r="S14" i="2"/>
  <c r="V14" i="2"/>
  <c r="S13" i="2"/>
  <c r="U13" i="2"/>
  <c r="V13" i="2"/>
  <c r="E54" i="2"/>
  <c r="E55" i="2"/>
  <c r="E56" i="2"/>
  <c r="E57" i="2"/>
  <c r="E58" i="2"/>
  <c r="E59" i="2"/>
  <c r="S12" i="2"/>
  <c r="G59" i="2"/>
  <c r="U12" i="2"/>
  <c r="V12" i="2"/>
  <c r="E42" i="2"/>
  <c r="E43" i="2"/>
  <c r="E44" i="2"/>
  <c r="E45" i="2"/>
  <c r="E46" i="2"/>
  <c r="E47" i="2"/>
  <c r="E48" i="2"/>
  <c r="E49" i="2"/>
  <c r="E50" i="2"/>
  <c r="S11" i="2"/>
  <c r="G50" i="2"/>
  <c r="U11" i="2"/>
  <c r="V11" i="2"/>
  <c r="E20" i="2"/>
  <c r="E21" i="2"/>
  <c r="E22" i="2"/>
  <c r="E23" i="2"/>
  <c r="E24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S10" i="2"/>
  <c r="G38" i="2"/>
  <c r="U10" i="2"/>
  <c r="V10" i="2"/>
  <c r="E14" i="2"/>
  <c r="E15" i="2"/>
  <c r="E16" i="2"/>
  <c r="S9" i="2"/>
  <c r="G16" i="2"/>
  <c r="U9" i="2"/>
  <c r="V9" i="2"/>
  <c r="H54" i="2"/>
  <c r="H55" i="2"/>
  <c r="H59" i="2"/>
  <c r="E7" i="2"/>
  <c r="E8" i="2"/>
  <c r="E9" i="2"/>
  <c r="E10" i="2"/>
  <c r="S8" i="2"/>
  <c r="S19" i="2"/>
  <c r="P40" i="2"/>
  <c r="P39" i="2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I23" i="4"/>
  <c r="H23" i="4"/>
  <c r="P69" i="3"/>
  <c r="M55" i="3"/>
  <c r="M56" i="3"/>
  <c r="H67" i="3"/>
  <c r="G67" i="3"/>
  <c r="E66" i="3"/>
  <c r="H61" i="3"/>
  <c r="G61" i="3"/>
  <c r="E56" i="3"/>
  <c r="D57" i="3"/>
  <c r="E57" i="3"/>
  <c r="D58" i="3"/>
  <c r="E58" i="3"/>
  <c r="E59" i="3"/>
  <c r="E60" i="3"/>
  <c r="E61" i="3"/>
  <c r="H52" i="3"/>
  <c r="G52" i="3"/>
  <c r="E42" i="3"/>
  <c r="E43" i="3"/>
  <c r="E44" i="3"/>
  <c r="E45" i="3"/>
  <c r="E46" i="3"/>
  <c r="E47" i="3"/>
  <c r="E48" i="3"/>
  <c r="E49" i="3"/>
  <c r="E50" i="3"/>
  <c r="E51" i="3"/>
  <c r="E52" i="3"/>
  <c r="P51" i="3"/>
  <c r="O51" i="3"/>
  <c r="M48" i="3"/>
  <c r="M49" i="3"/>
  <c r="M50" i="3"/>
  <c r="M51" i="3"/>
  <c r="P44" i="3"/>
  <c r="O44" i="3"/>
  <c r="M26" i="3"/>
  <c r="M27" i="3"/>
  <c r="M28" i="3"/>
  <c r="M32" i="3"/>
  <c r="M34" i="3"/>
  <c r="M35" i="3"/>
  <c r="M36" i="3"/>
  <c r="M41" i="3"/>
  <c r="H38" i="3"/>
  <c r="G38" i="3"/>
  <c r="E29" i="3"/>
  <c r="E30" i="3"/>
  <c r="E31" i="3"/>
  <c r="E32" i="3"/>
  <c r="E33" i="3"/>
  <c r="E35" i="3"/>
  <c r="E36" i="3"/>
  <c r="E37" i="3"/>
  <c r="P22" i="3"/>
  <c r="O22" i="3"/>
  <c r="M20" i="3"/>
  <c r="H22" i="3"/>
  <c r="G22" i="3"/>
  <c r="E18" i="3"/>
  <c r="E19" i="3"/>
  <c r="E20" i="3"/>
  <c r="E21" i="3"/>
  <c r="E6" i="3"/>
  <c r="E7" i="3"/>
  <c r="S7" i="3"/>
  <c r="G7" i="3"/>
  <c r="U7" i="3"/>
  <c r="V7" i="3"/>
  <c r="V19" i="3"/>
  <c r="G13" i="3"/>
  <c r="U8" i="3"/>
  <c r="U9" i="3"/>
  <c r="U10" i="3"/>
  <c r="U11" i="3"/>
  <c r="U12" i="3"/>
  <c r="U13" i="3"/>
  <c r="O16" i="3"/>
  <c r="U14" i="3"/>
  <c r="U15" i="3"/>
  <c r="U16" i="3"/>
  <c r="U17" i="3"/>
  <c r="U18" i="3"/>
  <c r="U19" i="3"/>
  <c r="E11" i="3"/>
  <c r="E12" i="3"/>
  <c r="E13" i="3"/>
  <c r="S8" i="3"/>
  <c r="S11" i="3"/>
  <c r="S12" i="3"/>
  <c r="M6" i="3"/>
  <c r="M7" i="3"/>
  <c r="M8" i="3"/>
  <c r="M10" i="3"/>
  <c r="M11" i="3"/>
  <c r="M13" i="3"/>
  <c r="M14" i="3"/>
  <c r="M15" i="3"/>
  <c r="S17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R18" i="3"/>
  <c r="R17" i="3"/>
  <c r="R16" i="3"/>
  <c r="P16" i="3"/>
  <c r="R15" i="3"/>
  <c r="R14" i="3"/>
  <c r="R13" i="3"/>
  <c r="H13" i="3"/>
  <c r="R12" i="3"/>
  <c r="R11" i="3"/>
  <c r="R10" i="3"/>
  <c r="R9" i="3"/>
  <c r="R8" i="3"/>
  <c r="R7" i="3"/>
  <c r="H7" i="3"/>
  <c r="H65" i="2"/>
  <c r="H42" i="2"/>
  <c r="H43" i="2"/>
  <c r="H44" i="2"/>
  <c r="H45" i="2"/>
  <c r="H46" i="2"/>
  <c r="H47" i="2"/>
  <c r="H48" i="2"/>
  <c r="H49" i="2"/>
  <c r="H50" i="2"/>
  <c r="P41" i="2"/>
  <c r="P42" i="2"/>
  <c r="P43" i="2"/>
  <c r="P44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P32" i="2"/>
  <c r="P33" i="2"/>
  <c r="P35" i="2"/>
  <c r="L35" i="2"/>
  <c r="P22" i="2"/>
  <c r="P23" i="2"/>
  <c r="P24" i="2"/>
  <c r="P25" i="2"/>
  <c r="P26" i="2"/>
  <c r="P27" i="2"/>
  <c r="P28" i="2"/>
  <c r="G10" i="2"/>
  <c r="U8" i="2"/>
  <c r="V8" i="2"/>
  <c r="V19" i="2"/>
  <c r="U19" i="2"/>
  <c r="T8" i="2"/>
  <c r="T9" i="2"/>
  <c r="T10" i="2"/>
  <c r="T11" i="2"/>
  <c r="T12" i="2"/>
  <c r="T13" i="2"/>
  <c r="T14" i="2"/>
  <c r="T15" i="2"/>
  <c r="T16" i="2"/>
  <c r="T17" i="2"/>
  <c r="T18" i="2"/>
  <c r="T19" i="2"/>
  <c r="R18" i="2"/>
  <c r="P16" i="2"/>
  <c r="P17" i="2"/>
  <c r="P18" i="2"/>
  <c r="R17" i="2"/>
  <c r="R16" i="2"/>
  <c r="H14" i="2"/>
  <c r="H15" i="2"/>
  <c r="H16" i="2"/>
  <c r="R15" i="2"/>
  <c r="R14" i="2"/>
  <c r="R13" i="2"/>
  <c r="R12" i="2"/>
  <c r="P7" i="2"/>
  <c r="P8" i="2"/>
  <c r="P9" i="2"/>
  <c r="P10" i="2"/>
  <c r="P12" i="2"/>
  <c r="R11" i="2"/>
  <c r="P11" i="2"/>
  <c r="R10" i="2"/>
  <c r="H7" i="2"/>
  <c r="H8" i="2"/>
  <c r="H9" i="2"/>
  <c r="H10" i="2"/>
  <c r="R9" i="2"/>
  <c r="R8" i="2"/>
</calcChain>
</file>

<file path=xl/sharedStrings.xml><?xml version="1.0" encoding="utf-8"?>
<sst xmlns="http://schemas.openxmlformats.org/spreadsheetml/2006/main" count="462" uniqueCount="165">
  <si>
    <t xml:space="preserve"> </t>
  </si>
  <si>
    <t>Venue</t>
  </si>
  <si>
    <t>WEDDING BUDGET SUMMARY</t>
  </si>
  <si>
    <t>CATEGORY</t>
  </si>
  <si>
    <t>ESTIMATED</t>
  </si>
  <si>
    <t>ACTUAL</t>
  </si>
  <si>
    <t>OVER/UNDER</t>
  </si>
  <si>
    <t>% OF TOTAL</t>
  </si>
  <si>
    <t>Invitations</t>
  </si>
  <si>
    <t>Food &amp; Beverage</t>
  </si>
  <si>
    <t>Music &amp; Entertainment</t>
  </si>
  <si>
    <t>Other</t>
  </si>
  <si>
    <t>Photo &amp; Video</t>
  </si>
  <si>
    <t>Beauty</t>
  </si>
  <si>
    <t>Other Expenses</t>
  </si>
  <si>
    <t>Total</t>
  </si>
  <si>
    <t>Brides bouquet</t>
  </si>
  <si>
    <t>Bridesmaids bouquets</t>
  </si>
  <si>
    <t>Sweetheart Table Design</t>
  </si>
  <si>
    <t>Stationary</t>
  </si>
  <si>
    <t>QUANTITY</t>
  </si>
  <si>
    <t>TOTAL</t>
  </si>
  <si>
    <t>Venue fee</t>
  </si>
  <si>
    <t>Invitations (80 invitations)</t>
  </si>
  <si>
    <t>Venue set-up, tear down and clean up fee</t>
  </si>
  <si>
    <t>Tented guest table reserved signs</t>
  </si>
  <si>
    <t>Stamps (Invites and RSVP card)</t>
  </si>
  <si>
    <t>Attire - Bride and Groom</t>
  </si>
  <si>
    <t>Photographer (5 hours of coverage)</t>
  </si>
  <si>
    <t>Videographer</t>
  </si>
  <si>
    <t>Décor and Rentals</t>
  </si>
  <si>
    <t>Guest Table linen: Midnight blue crinkled taffeta 132"</t>
  </si>
  <si>
    <t>Flowers, Décor and Centerpieces</t>
  </si>
  <si>
    <t>Guest Table linen: Victorian gold faux dupioni 132"</t>
  </si>
  <si>
    <t>Buffet and drink table linen: navy blue polyester 90" x 156"</t>
  </si>
  <si>
    <t>Centerpiece 1: Floral centerpiece</t>
  </si>
  <si>
    <t>Change table linen: navy blue polyester 90" x 156"</t>
  </si>
  <si>
    <t>Centerpiece 2: Floral and candle centerpiece</t>
  </si>
  <si>
    <t>Linen for DJ table: navy blue polyester 90" x 156"</t>
  </si>
  <si>
    <t xml:space="preserve">Stage florals </t>
  </si>
  <si>
    <t>Shipping for linen</t>
  </si>
  <si>
    <t>Votive candles</t>
  </si>
  <si>
    <t>Cake table linen: gold sequin 120"</t>
  </si>
  <si>
    <t>Floating candles</t>
  </si>
  <si>
    <t>Eru Iyawo table linen: 90" x 132"</t>
  </si>
  <si>
    <t>Floral tax, delivery/set up and tear down fee</t>
  </si>
  <si>
    <t>Ivory draping for Eru Iyawo</t>
  </si>
  <si>
    <t>Stage for Eru Iyawo (8' x 8')</t>
  </si>
  <si>
    <t>Steps for stage and stage skirting</t>
  </si>
  <si>
    <t>Ivory swan love seat for parent seating</t>
  </si>
  <si>
    <t>Ivory fainting couch for parent seating</t>
  </si>
  <si>
    <t>Bridal makeup (Bride, MOB, MOG)</t>
  </si>
  <si>
    <t>Wood dance floor</t>
  </si>
  <si>
    <t>Bridal hair</t>
  </si>
  <si>
    <t>Perimeter uplighting</t>
  </si>
  <si>
    <t>Gele tier</t>
  </si>
  <si>
    <t>Rental company damage waiver, delivery, set up and strike fee</t>
  </si>
  <si>
    <t>Napkins, plates, cultery, goblets</t>
  </si>
  <si>
    <t>Wedding Planner/Designer services</t>
  </si>
  <si>
    <t xml:space="preserve">Ivory draping </t>
  </si>
  <si>
    <t>Ivory swan sofa w/ pillow</t>
  </si>
  <si>
    <t>Gold sequin pillows for love seat</t>
  </si>
  <si>
    <t>Coffee Table</t>
  </si>
  <si>
    <t>End tables</t>
  </si>
  <si>
    <t>Uplighting</t>
  </si>
  <si>
    <t>Stage (8' x 8')</t>
  </si>
  <si>
    <t>Clear cylinder vases</t>
  </si>
  <si>
    <t>Catering (food, staff, 2 bartenders)</t>
  </si>
  <si>
    <t>Drinks and ice</t>
  </si>
  <si>
    <t xml:space="preserve">Alagas (2) </t>
  </si>
  <si>
    <t>Venue(s)</t>
  </si>
  <si>
    <t>Inman Park United Methodist Church</t>
  </si>
  <si>
    <t>Save the dates</t>
  </si>
  <si>
    <t>Guest seating chart escort card</t>
  </si>
  <si>
    <t>Ceremony Décor and Rentals</t>
  </si>
  <si>
    <t>Sign and ribbon to block off wedding ceremony aisle</t>
  </si>
  <si>
    <t>Sign for gift table</t>
  </si>
  <si>
    <t>Pastor donation/fee (using church minister)</t>
  </si>
  <si>
    <t>Sign for sparkler send off</t>
  </si>
  <si>
    <t>Reserved signs</t>
  </si>
  <si>
    <t>Favor tags/labels</t>
  </si>
  <si>
    <t>Thank you cards</t>
  </si>
  <si>
    <t>Cocktail Hour Décor and Rentals</t>
  </si>
  <si>
    <t>Stamps (Invites, RSVP card and thank you cards)</t>
  </si>
  <si>
    <t>Photographer (8 hours of coverage)</t>
  </si>
  <si>
    <t>Videographer (8 hours of coverage)</t>
  </si>
  <si>
    <t>Reception Décor and Rentals</t>
  </si>
  <si>
    <t>Toss bouquet (complimentry)</t>
  </si>
  <si>
    <t>Reserved table linens: 90" x 156" madallion</t>
  </si>
  <si>
    <t>Grooms boutonniere</t>
  </si>
  <si>
    <t xml:space="preserve">Cake table linen: </t>
  </si>
  <si>
    <t>Boutonnieres (groomsmen)</t>
  </si>
  <si>
    <t>Chiavari chairs rental and delivery</t>
  </si>
  <si>
    <t>Petals for flower girl different color (ceremony)</t>
  </si>
  <si>
    <t>Perimeter uplighting: lavender</t>
  </si>
  <si>
    <t>Scattererd petals on both aisles</t>
  </si>
  <si>
    <t>Dance floor</t>
  </si>
  <si>
    <t>Floral runner on partition (ceremony)</t>
  </si>
  <si>
    <t>Dance floor decal</t>
  </si>
  <si>
    <t>Centerpiece 1: low centerpiece mirrored centerpiece</t>
  </si>
  <si>
    <t>Labor, delivery and strike fee from rental company</t>
  </si>
  <si>
    <t>Centerpiece 2: low centerpiece 2 from venue with candles</t>
  </si>
  <si>
    <t>Gold free standing table numbers</t>
  </si>
  <si>
    <t>Centerpiece 3: high centerpiece with trumpet vase</t>
  </si>
  <si>
    <t xml:space="preserve">Sweetheart table florals ontop of draping </t>
  </si>
  <si>
    <t>Mirrored vase rental</t>
  </si>
  <si>
    <t>Floral mock-up fee</t>
  </si>
  <si>
    <t xml:space="preserve">Half moon table </t>
  </si>
  <si>
    <t>Votive candles (cake table, guest tables, etc.)</t>
  </si>
  <si>
    <t>Sweetheart table linen: 132" Blush dahlia overlay</t>
  </si>
  <si>
    <t xml:space="preserve">Sweetheart table linen: 132" Blush satin underlay </t>
  </si>
  <si>
    <t>Stage façade and covering (including delivery)</t>
  </si>
  <si>
    <t>Back panel draping (white)</t>
  </si>
  <si>
    <t>Canopy draping (lavender)</t>
  </si>
  <si>
    <t>Crystal Chandelier</t>
  </si>
  <si>
    <t>Bridal makeup (brides trial and day of makeup and mothers)</t>
  </si>
  <si>
    <t>Louis Pop up chair (white)</t>
  </si>
  <si>
    <t>Spa services (mani, pedi, wax, etc.)</t>
  </si>
  <si>
    <t>Other Expenses/ Gifts</t>
  </si>
  <si>
    <t>Transportation to ceremony and ceremony to reception</t>
  </si>
  <si>
    <t>Food and beverage minimum (before service fee and tax)</t>
  </si>
  <si>
    <t>Wedding party gifts (bridesmaids, groomsmen and parents)</t>
  </si>
  <si>
    <t xml:space="preserve">Catering service fee (24%) </t>
  </si>
  <si>
    <t>Guest favors (cookies)</t>
  </si>
  <si>
    <t>Catering sales tax (7%)</t>
  </si>
  <si>
    <t>Card box</t>
  </si>
  <si>
    <t>Nigerian food</t>
  </si>
  <si>
    <t>Cake topper - gold studded</t>
  </si>
  <si>
    <t>Wedding cake (including delivery and cake stand rental)</t>
  </si>
  <si>
    <t>Departure sparklers</t>
  </si>
  <si>
    <t>Hotel suite for couple (2 nights)</t>
  </si>
  <si>
    <t>Hotel room for groom and groomsmen (day of getting ready)</t>
  </si>
  <si>
    <t>Saxaphone player (for cocktail hour)</t>
  </si>
  <si>
    <t>DJ</t>
  </si>
  <si>
    <t>Ariel artist for cocktail hour</t>
  </si>
  <si>
    <t>Today's Date</t>
  </si>
  <si>
    <t>VENDOR</t>
  </si>
  <si>
    <t>VENDOR NAME</t>
  </si>
  <si>
    <t>CONTACT  NAME</t>
  </si>
  <si>
    <t>PHONE</t>
  </si>
  <si>
    <t>EMAIL</t>
  </si>
  <si>
    <t>WEBSITE</t>
  </si>
  <si>
    <t>TOTAL INVOICE</t>
  </si>
  <si>
    <t>AMOUNT PAID</t>
  </si>
  <si>
    <t>BALANCE</t>
  </si>
  <si>
    <t>DUE DATE</t>
  </si>
  <si>
    <t>DAYS UNTIL DUE DATE</t>
  </si>
  <si>
    <t>NOTES</t>
  </si>
  <si>
    <t>Bride and groom traditional attire (changing once)</t>
  </si>
  <si>
    <t>Venue DJ equipment rental fee</t>
  </si>
  <si>
    <t>Wedding Cake</t>
  </si>
  <si>
    <t>Linen for highboy tables</t>
  </si>
  <si>
    <t>Linen for gift table</t>
  </si>
  <si>
    <t>Centerpieces for highboy tables</t>
  </si>
  <si>
    <t>Easel for seating chart display</t>
  </si>
  <si>
    <t>Linen for escort card table</t>
  </si>
  <si>
    <t>Guest table linen</t>
  </si>
  <si>
    <t>Change table linen</t>
  </si>
  <si>
    <t>Bar tables</t>
  </si>
  <si>
    <t>Sweetheart Table Stage Design</t>
  </si>
  <si>
    <t>Live band</t>
  </si>
  <si>
    <t>DJ table linen</t>
  </si>
  <si>
    <t>Traditional Wedding Guest Count: 144</t>
  </si>
  <si>
    <t>Traditional Wedding Guest Count: 125</t>
  </si>
  <si>
    <t xml:space="preserve">Traditional Wedding Guest Count: 144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</si>
</sst>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9" formatCode="_(* #,##0_);_(* \(#,##0\);_(* &quot;-&quot;??_);_(@_)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Georgia"/>
    </font>
    <font>
      <sz val="10"/>
      <name val="Calibri"/>
      <family val="2"/>
      <scheme val="minor"/>
    </font>
    <font>
      <sz val="12"/>
      <color rgb="FF3F8CA2"/>
      <name val="Georgia"/>
    </font>
    <font>
      <sz val="12"/>
      <color rgb="FF000000"/>
      <name val="Georgia"/>
    </font>
    <font>
      <sz val="12"/>
      <color rgb="FFFFFFFF"/>
      <name val="Georgia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2"/>
      <color theme="11"/>
      <name val="Calibri"/>
      <family val="2"/>
      <scheme val="minor"/>
    </font>
    <font>
      <sz val="12"/>
      <color theme="1"/>
      <name val="Georgia"/>
    </font>
    <font>
      <sz val="12"/>
      <color theme="0"/>
      <name val="Georgia"/>
    </font>
    <font>
      <b/>
      <sz val="12"/>
      <color rgb="FF3E5CAA"/>
      <name val="Georgia"/>
    </font>
    <font>
      <b/>
      <sz val="12"/>
      <color rgb="FF3F8CA2"/>
      <name val="Georgia"/>
    </font>
    <font>
      <sz val="12"/>
      <color theme="0" tint="-0.249977111117893"/>
      <name val="Georgia"/>
    </font>
    <font>
      <b/>
      <sz val="12"/>
      <color theme="0" tint="-0.249977111117893"/>
      <name val="Georgia"/>
    </font>
    <font>
      <sz val="12"/>
      <color rgb="FFFF0000"/>
      <name val="Georgia"/>
    </font>
    <font>
      <sz val="12"/>
      <color theme="0" tint="-0.14999847407452621"/>
      <name val="Georgia"/>
    </font>
    <font>
      <b/>
      <sz val="12"/>
      <color theme="0"/>
      <name val="Georgia"/>
    </font>
    <font>
      <b/>
      <sz val="12"/>
      <name val="Georgia"/>
    </font>
    <font>
      <sz val="14"/>
      <name val="Georgia"/>
    </font>
    <font>
      <sz val="14"/>
      <color rgb="FF008000"/>
      <name val="Georgia"/>
    </font>
    <font>
      <b/>
      <sz val="14"/>
      <name val="Georgia"/>
    </font>
    <font>
      <b/>
      <sz val="14"/>
      <color theme="1"/>
      <name val="Georgia"/>
    </font>
    <font>
      <b/>
      <sz val="14"/>
      <color theme="0"/>
      <name val="Georgia"/>
    </font>
  </fonts>
  <fills count="9">
    <fill>
      <patternFill patternType="none"/>
    </fill>
    <fill>
      <patternFill patternType="gray125"/>
    </fill>
    <fill>
      <patternFill patternType="solid">
        <fgColor rgb="FF3F8CA2"/>
        <bgColor indexed="64"/>
      </patternFill>
    </fill>
    <fill>
      <patternFill patternType="solid">
        <fgColor rgb="FFC0E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E1BD"/>
        <bgColor rgb="FF000000"/>
      </patternFill>
    </fill>
    <fill>
      <patternFill patternType="solid">
        <fgColor rgb="FF3F8CA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theme="0"/>
      </left>
      <right/>
      <top style="thin">
        <color rgb="FF3F8CA2"/>
      </top>
      <bottom style="thin">
        <color rgb="FF3F8CA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3F8CA2"/>
      </left>
      <right style="thin">
        <color rgb="FF3F8CA2"/>
      </right>
      <top style="thin">
        <color rgb="FF3F8CA2"/>
      </top>
      <bottom style="thin">
        <color rgb="FF3F8CA2"/>
      </bottom>
      <diagonal/>
    </border>
    <border>
      <left style="thin">
        <color rgb="FF3F8CA2"/>
      </left>
      <right/>
      <top style="thin">
        <color rgb="FF3F8CA2"/>
      </top>
      <bottom style="thin">
        <color rgb="FF3F8CA2"/>
      </bottom>
      <diagonal/>
    </border>
    <border>
      <left/>
      <right/>
      <top style="thin">
        <color rgb="FF3F8CA2"/>
      </top>
      <bottom style="thin">
        <color rgb="FF3F8CA2"/>
      </bottom>
      <diagonal/>
    </border>
    <border>
      <left/>
      <right style="thin">
        <color rgb="FF3F8CA2"/>
      </right>
      <top style="thin">
        <color rgb="FF3F8CA2"/>
      </top>
      <bottom style="thin">
        <color rgb="FF3F8CA2"/>
      </bottom>
      <diagonal/>
    </border>
    <border>
      <left style="thin">
        <color rgb="FFFFFFFF"/>
      </left>
      <right/>
      <top style="thin">
        <color rgb="FF3F8CA2"/>
      </top>
      <bottom/>
      <diagonal/>
    </border>
    <border>
      <left/>
      <right/>
      <top style="thin">
        <color rgb="FF3F8CA2"/>
      </top>
      <bottom/>
      <diagonal/>
    </border>
    <border>
      <left/>
      <right style="thin">
        <color theme="0"/>
      </right>
      <top style="thin">
        <color rgb="FF3F8CA2"/>
      </top>
      <bottom/>
      <diagonal/>
    </border>
    <border>
      <left/>
      <right/>
      <top/>
      <bottom style="thin">
        <color rgb="FF3F8CA2"/>
      </bottom>
      <diagonal/>
    </border>
    <border>
      <left/>
      <right style="thin">
        <color rgb="FFFFFFFF"/>
      </right>
      <top style="thin">
        <color theme="0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rgb="FF3F8CA2"/>
      </top>
      <bottom style="thin">
        <color theme="0"/>
      </bottom>
      <diagonal/>
    </border>
    <border>
      <left/>
      <right style="thin">
        <color theme="0"/>
      </right>
      <top style="thin">
        <color rgb="FF3F8CA2"/>
      </top>
      <bottom style="thin">
        <color theme="0"/>
      </bottom>
      <diagonal/>
    </border>
  </borders>
  <cellStyleXfs count="109">
    <xf numFmtId="0" fontId="0" fillId="0" borderId="0"/>
    <xf numFmtId="0" fontId="4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2">
    <xf numFmtId="0" fontId="0" fillId="0" borderId="0" xfId="0"/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4" fillId="0" borderId="1" xfId="0" applyFont="1" applyBorder="1"/>
    <xf numFmtId="0" fontId="14" fillId="0" borderId="7" xfId="0" applyFont="1" applyBorder="1"/>
    <xf numFmtId="0" fontId="5" fillId="0" borderId="6" xfId="0" applyFont="1" applyBorder="1"/>
    <xf numFmtId="0" fontId="5" fillId="0" borderId="6" xfId="0" applyFont="1" applyBorder="1" applyAlignment="1">
      <alignment wrapText="1"/>
    </xf>
    <xf numFmtId="44" fontId="16" fillId="0" borderId="6" xfId="54" applyFont="1" applyBorder="1" applyAlignment="1">
      <alignment vertical="center"/>
    </xf>
    <xf numFmtId="0" fontId="17" fillId="4" borderId="8" xfId="1" applyFont="1" applyFill="1" applyBorder="1"/>
    <xf numFmtId="0" fontId="5" fillId="3" borderId="0" xfId="0" applyFont="1" applyFill="1" applyBorder="1" applyAlignment="1">
      <alignment horizontal="center"/>
    </xf>
    <xf numFmtId="0" fontId="6" fillId="0" borderId="4" xfId="0" applyFont="1" applyBorder="1"/>
    <xf numFmtId="0" fontId="5" fillId="5" borderId="0" xfId="0" applyFont="1" applyFill="1" applyAlignment="1">
      <alignment horizontal="center"/>
    </xf>
    <xf numFmtId="0" fontId="5" fillId="3" borderId="2" xfId="0" applyFont="1" applyFill="1" applyBorder="1" applyAlignment="1"/>
    <xf numFmtId="0" fontId="5" fillId="3" borderId="16" xfId="0" applyFont="1" applyFill="1" applyBorder="1" applyAlignment="1"/>
    <xf numFmtId="0" fontId="6" fillId="0" borderId="5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5" fillId="2" borderId="0" xfId="1" applyNumberFormat="1" applyFont="1" applyFill="1" applyBorder="1" applyAlignment="1" applyProtection="1">
      <alignment horizontal="left" vertical="center"/>
    </xf>
    <xf numFmtId="39" fontId="15" fillId="2" borderId="0" xfId="1" applyNumberFormat="1" applyFont="1" applyFill="1" applyBorder="1" applyAlignment="1">
      <alignment vertical="center"/>
    </xf>
    <xf numFmtId="39" fontId="7" fillId="6" borderId="0" xfId="0" applyNumberFormat="1" applyFont="1" applyFill="1" applyAlignment="1">
      <alignment vertical="center"/>
    </xf>
    <xf numFmtId="0" fontId="5" fillId="4" borderId="10" xfId="1" applyNumberFormat="1" applyFont="1" applyFill="1" applyBorder="1" applyAlignment="1" applyProtection="1">
      <alignment horizontal="left" vertical="center"/>
    </xf>
    <xf numFmtId="0" fontId="5" fillId="4" borderId="10" xfId="1" applyNumberFormat="1" applyFont="1" applyFill="1" applyBorder="1" applyAlignment="1" applyProtection="1">
      <alignment horizontal="center" vertical="center"/>
    </xf>
    <xf numFmtId="164" fontId="5" fillId="4" borderId="10" xfId="0" applyNumberFormat="1" applyFont="1" applyFill="1" applyBorder="1"/>
    <xf numFmtId="9" fontId="5" fillId="4" borderId="10" xfId="55" applyFont="1" applyFill="1" applyBorder="1" applyAlignment="1">
      <alignment horizontal="center"/>
    </xf>
    <xf numFmtId="0" fontId="15" fillId="2" borderId="0" xfId="0" applyNumberFormat="1" applyFont="1" applyFill="1" applyBorder="1" applyAlignment="1" applyProtection="1">
      <alignment horizontal="right" vertical="center"/>
    </xf>
    <xf numFmtId="0" fontId="15" fillId="2" borderId="0" xfId="0" applyNumberFormat="1" applyFont="1" applyFill="1" applyBorder="1" applyAlignment="1" applyProtection="1">
      <alignment vertical="center"/>
    </xf>
    <xf numFmtId="164" fontId="15" fillId="2" borderId="0" xfId="0" applyNumberFormat="1" applyFont="1" applyFill="1" applyBorder="1" applyAlignment="1" applyProtection="1">
      <alignment vertical="center"/>
    </xf>
    <xf numFmtId="0" fontId="18" fillId="0" borderId="6" xfId="0" applyFont="1" applyBorder="1"/>
    <xf numFmtId="0" fontId="18" fillId="4" borderId="10" xfId="1" applyNumberFormat="1" applyFont="1" applyFill="1" applyBorder="1" applyAlignment="1" applyProtection="1">
      <alignment horizontal="center" vertical="center"/>
    </xf>
    <xf numFmtId="164" fontId="18" fillId="4" borderId="10" xfId="0" applyNumberFormat="1" applyFont="1" applyFill="1" applyBorder="1"/>
    <xf numFmtId="44" fontId="18" fillId="0" borderId="6" xfId="54" applyFont="1" applyBorder="1" applyAlignment="1">
      <alignment vertical="center"/>
    </xf>
    <xf numFmtId="0" fontId="18" fillId="4" borderId="10" xfId="1" applyNumberFormat="1" applyFont="1" applyFill="1" applyBorder="1" applyAlignment="1" applyProtection="1">
      <alignment horizontal="left" vertical="center"/>
    </xf>
    <xf numFmtId="44" fontId="19" fillId="0" borderId="6" xfId="54" applyFont="1" applyBorder="1" applyAlignment="1">
      <alignment vertical="center"/>
    </xf>
    <xf numFmtId="0" fontId="18" fillId="0" borderId="7" xfId="0" applyFont="1" applyBorder="1"/>
    <xf numFmtId="0" fontId="17" fillId="7" borderId="8" xfId="0" applyFont="1" applyFill="1" applyBorder="1"/>
    <xf numFmtId="0" fontId="7" fillId="6" borderId="0" xfId="0" applyFont="1" applyFill="1" applyAlignment="1">
      <alignment horizontal="right" vertical="center"/>
    </xf>
    <xf numFmtId="0" fontId="7" fillId="6" borderId="0" xfId="0" applyFont="1" applyFill="1" applyAlignment="1">
      <alignment vertical="center"/>
    </xf>
    <xf numFmtId="164" fontId="7" fillId="6" borderId="0" xfId="0" applyNumberFormat="1" applyFont="1" applyFill="1" applyAlignment="1">
      <alignment vertical="center"/>
    </xf>
    <xf numFmtId="0" fontId="14" fillId="0" borderId="0" xfId="0" applyFont="1"/>
    <xf numFmtId="0" fontId="18" fillId="0" borderId="4" xfId="0" applyFont="1" applyBorder="1"/>
    <xf numFmtId="9" fontId="15" fillId="2" borderId="0" xfId="55" applyFont="1" applyFill="1" applyBorder="1" applyAlignment="1" applyProtection="1">
      <alignment horizontal="center" vertical="center"/>
    </xf>
    <xf numFmtId="164" fontId="14" fillId="0" borderId="1" xfId="0" applyNumberFormat="1" applyFont="1" applyBorder="1"/>
    <xf numFmtId="164" fontId="6" fillId="0" borderId="4" xfId="0" applyNumberFormat="1" applyFont="1" applyBorder="1"/>
    <xf numFmtId="44" fontId="14" fillId="0" borderId="1" xfId="54" applyFont="1" applyBorder="1"/>
    <xf numFmtId="164" fontId="18" fillId="4" borderId="10" xfId="0" quotePrefix="1" applyNumberFormat="1" applyFont="1" applyFill="1" applyBorder="1"/>
    <xf numFmtId="164" fontId="6" fillId="0" borderId="5" xfId="0" applyNumberFormat="1" applyFont="1" applyBorder="1"/>
    <xf numFmtId="0" fontId="18" fillId="4" borderId="1" xfId="0" applyFont="1" applyFill="1" applyBorder="1"/>
    <xf numFmtId="0" fontId="14" fillId="0" borderId="1" xfId="0" applyFont="1" applyBorder="1" applyAlignment="1">
      <alignment horizontal="center"/>
    </xf>
    <xf numFmtId="44" fontId="6" fillId="0" borderId="5" xfId="54" applyNumberFormat="1" applyFont="1" applyBorder="1"/>
    <xf numFmtId="9" fontId="6" fillId="0" borderId="5" xfId="0" applyNumberFormat="1" applyFont="1" applyBorder="1" applyAlignment="1">
      <alignment horizontal="center"/>
    </xf>
    <xf numFmtId="0" fontId="5" fillId="4" borderId="6" xfId="0" applyFont="1" applyFill="1" applyBorder="1"/>
    <xf numFmtId="9" fontId="6" fillId="0" borderId="4" xfId="0" applyNumberFormat="1" applyFont="1" applyBorder="1" applyAlignment="1">
      <alignment horizontal="center"/>
    </xf>
    <xf numFmtId="0" fontId="20" fillId="0" borderId="5" xfId="0" applyFont="1" applyBorder="1"/>
    <xf numFmtId="0" fontId="18" fillId="0" borderId="1" xfId="0" applyFont="1" applyBorder="1"/>
    <xf numFmtId="164" fontId="18" fillId="7" borderId="15" xfId="0" applyNumberFormat="1" applyFont="1" applyFill="1" applyBorder="1"/>
    <xf numFmtId="0" fontId="21" fillId="0" borderId="7" xfId="0" applyFont="1" applyBorder="1"/>
    <xf numFmtId="0" fontId="6" fillId="0" borderId="0" xfId="0" applyFont="1" applyBorder="1"/>
    <xf numFmtId="0" fontId="18" fillId="0" borderId="6" xfId="0" applyFont="1" applyBorder="1" applyAlignment="1">
      <alignment wrapText="1"/>
    </xf>
    <xf numFmtId="0" fontId="18" fillId="7" borderId="15" xfId="0" applyFont="1" applyFill="1" applyBorder="1" applyAlignment="1">
      <alignment horizontal="left" vertical="center"/>
    </xf>
    <xf numFmtId="0" fontId="18" fillId="7" borderId="15" xfId="0" applyFont="1" applyFill="1" applyBorder="1" applyAlignment="1">
      <alignment horizontal="center" vertical="center"/>
    </xf>
    <xf numFmtId="164" fontId="5" fillId="4" borderId="10" xfId="0" quotePrefix="1" applyNumberFormat="1" applyFont="1" applyFill="1" applyBorder="1"/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14" fontId="23" fillId="4" borderId="18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22" fillId="2" borderId="0" xfId="1" applyNumberFormat="1" applyFont="1" applyFill="1" applyBorder="1" applyAlignment="1">
      <alignment horizontal="left" vertical="center"/>
    </xf>
    <xf numFmtId="0" fontId="22" fillId="2" borderId="0" xfId="1" applyNumberFormat="1" applyFont="1" applyFill="1" applyBorder="1" applyAlignment="1">
      <alignment horizontal="center" vertical="center"/>
    </xf>
    <xf numFmtId="14" fontId="22" fillId="2" borderId="0" xfId="1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3" fillId="4" borderId="10" xfId="0" applyNumberFormat="1" applyFont="1" applyFill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8" borderId="10" xfId="0" applyNumberFormat="1" applyFont="1" applyFill="1" applyBorder="1" applyAlignment="1">
      <alignment horizontal="center" vertical="center"/>
    </xf>
    <xf numFmtId="14" fontId="3" fillId="4" borderId="10" xfId="0" applyNumberFormat="1" applyFont="1" applyFill="1" applyBorder="1" applyAlignment="1">
      <alignment horizontal="center" vertical="center"/>
    </xf>
    <xf numFmtId="14" fontId="25" fillId="4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26" fillId="0" borderId="22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4" fontId="27" fillId="0" borderId="1" xfId="0" applyNumberFormat="1" applyFont="1" applyBorder="1" applyAlignment="1">
      <alignment vertical="center"/>
    </xf>
    <xf numFmtId="44" fontId="28" fillId="2" borderId="0" xfId="54" applyFont="1" applyFill="1" applyBorder="1" applyAlignment="1">
      <alignment horizontal="center" vertical="center"/>
    </xf>
    <xf numFmtId="4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69" fontId="24" fillId="8" borderId="10" xfId="53" applyNumberFormat="1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vertical="center"/>
    </xf>
    <xf numFmtId="0" fontId="24" fillId="4" borderId="10" xfId="0" applyFont="1" applyFill="1" applyBorder="1" applyAlignment="1">
      <alignment vertical="center" wrapText="1"/>
    </xf>
  </cellXfs>
  <cellStyles count="109">
    <cellStyle name="Comma" xfId="53" builtinId="3"/>
    <cellStyle name="Currency 2" xfId="2"/>
    <cellStyle name="Currency 3" xfId="54"/>
    <cellStyle name="Currency 4" xfId="56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 2" xfId="3"/>
    <cellStyle name="Hyperlink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"/>
    <cellStyle name="Normal 6" xfId="10"/>
    <cellStyle name="Percent 2" xfId="55"/>
  </cellStyles>
  <dxfs count="64"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4.xml"/><Relationship Id="rId9" Type="http://schemas.openxmlformats.org/officeDocument/2006/relationships/externalLink" Target="externalLinks/externalLink5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logun/Downloads/Edward%20and%20Bisola_May,%2025,%202013_Wedding%20Tracker_V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logun/Documents/BUSINESS/1.%20Event%20Design%20by%20BE/PREVIOUS%20CLIENTS/Damilola%20+%20Olawale/1.%20Planning/1.%20Comprehensive%20Tracker/Event%20Design%20by%20BE_Budget%20Analysis_Damilola%20and%20Olawa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logun/Desktop/BUSINESSES/1.%20Event%20Design%20by%20BE/PREVIOUS%20CLIENTS/Tamara%20Nall-Wedding/3.%20Planning%20Documents/1.%20Overall%20Planning%20Tracker/Tracker/OLD/Clement%20&amp;%20Tamara_Wedding%20Celebrations_Aug%2029-30,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logun/EVENT%20DESIGN%20BY%20BE/2.%20WEDDINGS/2.%20CONSULTATIONS/1.%20PLANNING%20+%20DESIGN/1.%20VIRTUAL/2.%20EXAMPLES/4.%20Event%20Design%20by%20BE_Budget%20Analysis_Heather%20and%20Jid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e%20Esiemokhais/Desktop/Dropbox/First%20Generation/Financial%20and%20Planning%20Docs/First%20Generation_Plan%20and%20Budget%20for%20Launch%20Event_V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Guest List"/>
      <sheetName val="Wedding Week Timeline"/>
      <sheetName val="(Get Ready) Day of Timeline"/>
      <sheetName val="Actual Wedding Timeline"/>
      <sheetName val="Wedding Check List"/>
      <sheetName val="Wedding Ideas"/>
      <sheetName val="Detailed Budget"/>
      <sheetName val="Lists"/>
      <sheetName val="Wedding Music"/>
      <sheetName val="Vacation Rental"/>
      <sheetName val="Additional Wedding Documents"/>
      <sheetName val="Outstanding Balances"/>
      <sheetName val="Food Analysis"/>
      <sheetName val="Q's to Vendors"/>
      <sheetName val="Flowers"/>
      <sheetName val="Sheet1"/>
    </sheetNames>
    <sheetDataSet>
      <sheetData sheetId="0">
        <row r="24">
          <cell r="G24">
            <v>480</v>
          </cell>
        </row>
      </sheetData>
      <sheetData sheetId="1">
        <row r="9">
          <cell r="R9">
            <v>39493</v>
          </cell>
        </row>
        <row r="10">
          <cell r="R10" t="str">
            <v>Clark Atlanta University</v>
          </cell>
        </row>
        <row r="11">
          <cell r="R11" t="str">
            <v>Gemini</v>
          </cell>
        </row>
        <row r="12">
          <cell r="R12" t="str">
            <v>Savannah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">
          <cell r="B4" t="str">
            <v>Beauty</v>
          </cell>
          <cell r="D4" t="str">
            <v>Yes</v>
          </cell>
        </row>
        <row r="5">
          <cell r="B5" t="str">
            <v>Bisola's family</v>
          </cell>
          <cell r="D5" t="str">
            <v>No</v>
          </cell>
        </row>
        <row r="6">
          <cell r="B6" t="str">
            <v>Bridal Party</v>
          </cell>
        </row>
        <row r="7">
          <cell r="B7" t="str">
            <v>Ceremony</v>
          </cell>
        </row>
        <row r="8">
          <cell r="B8" t="str">
            <v>Decorations</v>
          </cell>
        </row>
        <row r="9">
          <cell r="B9" t="str">
            <v>Drinks</v>
          </cell>
        </row>
        <row r="10">
          <cell r="B10" t="str">
            <v>Edward's family</v>
          </cell>
        </row>
        <row r="11">
          <cell r="B11" t="str">
            <v>Flowers</v>
          </cell>
        </row>
        <row r="12">
          <cell r="B12" t="str">
            <v>Food</v>
          </cell>
        </row>
        <row r="13">
          <cell r="B13" t="str">
            <v>General wedding</v>
          </cell>
        </row>
        <row r="14">
          <cell r="B14" t="str">
            <v>Groom</v>
          </cell>
        </row>
        <row r="15">
          <cell r="B15" t="str">
            <v>Honeymoon</v>
          </cell>
        </row>
        <row r="16">
          <cell r="B16" t="str">
            <v>Music</v>
          </cell>
        </row>
        <row r="17">
          <cell r="B17" t="str">
            <v>Payments</v>
          </cell>
        </row>
        <row r="18">
          <cell r="B18" t="str">
            <v>Photography</v>
          </cell>
        </row>
        <row r="19">
          <cell r="B19" t="str">
            <v xml:space="preserve">Reception </v>
          </cell>
        </row>
        <row r="20">
          <cell r="B20" t="str">
            <v>Stationary</v>
          </cell>
          <cell r="D20" t="str">
            <v>Amazing Event Rentals</v>
          </cell>
        </row>
        <row r="21">
          <cell r="B21" t="str">
            <v>Transportation</v>
          </cell>
          <cell r="D21" t="str">
            <v>Gabriel's Eye</v>
          </cell>
        </row>
        <row r="22">
          <cell r="B22" t="str">
            <v>Vendors</v>
          </cell>
          <cell r="D22" t="str">
            <v>Fotos by Fola</v>
          </cell>
        </row>
        <row r="23">
          <cell r="B23" t="str">
            <v>Venue</v>
          </cell>
          <cell r="D23" t="str">
            <v>Audio Fiix</v>
          </cell>
        </row>
        <row r="24">
          <cell r="B24" t="str">
            <v>Wedding Attire</v>
          </cell>
          <cell r="D24" t="str">
            <v>Makeup Artist</v>
          </cell>
        </row>
        <row r="25">
          <cell r="B25" t="str">
            <v>Wedding rings</v>
          </cell>
          <cell r="D25" t="str">
            <v>Caterer</v>
          </cell>
        </row>
        <row r="26">
          <cell r="D26" t="str">
            <v>Angela Bowman - Day of Planner</v>
          </cell>
        </row>
        <row r="27">
          <cell r="D27" t="str">
            <v>Jepson Center (Chris/ Jessica)</v>
          </cell>
        </row>
        <row r="28">
          <cell r="D28" t="str">
            <v>Bartender</v>
          </cell>
        </row>
        <row r="29">
          <cell r="D29" t="str">
            <v>Arlinda Sanderson - Hairstylist</v>
          </cell>
        </row>
        <row r="30">
          <cell r="D30" t="str">
            <v>Transportation</v>
          </cell>
        </row>
        <row r="31">
          <cell r="D31" t="str">
            <v>Seamstress</v>
          </cell>
        </row>
        <row r="32">
          <cell r="D32" t="str">
            <v>Baker</v>
          </cell>
        </row>
      </sheetData>
      <sheetData sheetId="9"/>
      <sheetData sheetId="10"/>
      <sheetData sheetId="11"/>
      <sheetData sheetId="12"/>
      <sheetData sheetId="13">
        <row r="19">
          <cell r="J19">
            <v>120</v>
          </cell>
        </row>
      </sheetData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raditional Wedding Budget"/>
      <sheetName val="White Wedding Budget"/>
      <sheetName val="Budget Analysis - B"/>
      <sheetName val="Vendor Payments + Balances"/>
      <sheetName val="Drop Down"/>
      <sheetName val="Sheet1"/>
    </sheetNames>
    <sheetDataSet>
      <sheetData sheetId="0">
        <row r="6">
          <cell r="D6" t="str">
            <v>Damilola + Olawale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Document Summary"/>
      <sheetName val="X"/>
      <sheetName val="Wedding Budget"/>
      <sheetName val="Guests &amp; RSVP's"/>
      <sheetName val="Project Plan"/>
      <sheetName val="Vendor Contracts &amp; Balances"/>
      <sheetName val="Important Documents"/>
      <sheetName val="FRI-Production Timeline"/>
      <sheetName val="FRI-Vendor &amp; BE Staff Timel"/>
      <sheetName val="SAT-Production Timeline"/>
      <sheetName val="SAT-Vendor &amp; BE Staff Timeline"/>
      <sheetName val="Drop Downs"/>
    </sheetNames>
    <sheetDataSet>
      <sheetData sheetId="0" refreshError="1"/>
      <sheetData sheetId="1" refreshError="1"/>
      <sheetData sheetId="2">
        <row r="29">
          <cell r="E29">
            <v>3185</v>
          </cell>
        </row>
      </sheetData>
      <sheetData sheetId="3">
        <row r="16">
          <cell r="I16">
            <v>1200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B4" t="str">
            <v>Completed</v>
          </cell>
        </row>
        <row r="5">
          <cell r="B5" t="str">
            <v>In progress</v>
          </cell>
        </row>
        <row r="6">
          <cell r="B6" t="str">
            <v>n/a</v>
          </cell>
        </row>
        <row r="7">
          <cell r="B7" t="str">
            <v>Not started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raditional Wedding Budget"/>
      <sheetName val="White Wedding Budget"/>
      <sheetName val="Budget Analysis - B"/>
      <sheetName val="Vendor Payments + Balances"/>
      <sheetName val="Drop Dow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Event Project Plan"/>
      <sheetName val="Detailed Budget for Launch"/>
      <sheetName val="Outstanding Balances"/>
      <sheetName val="Drop Downs"/>
    </sheetNames>
    <sheetDataSet>
      <sheetData sheetId="0"/>
      <sheetData sheetId="1"/>
      <sheetData sheetId="2"/>
      <sheetData sheetId="3"/>
      <sheetData sheetId="4">
        <row r="4">
          <cell r="B4" t="str">
            <v>Completed</v>
          </cell>
          <cell r="D4" t="str">
            <v>Yes</v>
          </cell>
        </row>
        <row r="5">
          <cell r="B5" t="str">
            <v>In progress</v>
          </cell>
          <cell r="D5" t="str">
            <v>No</v>
          </cell>
        </row>
        <row r="6">
          <cell r="B6" t="str">
            <v>Not started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showGridLines="0" tabSelected="1" workbookViewId="0">
      <selection activeCell="E18" sqref="E18"/>
    </sheetView>
  </sheetViews>
  <sheetFormatPr baseColWidth="10" defaultRowHeight="15" zeroHeight="1" x14ac:dyDescent="0"/>
  <cols>
    <col min="1" max="1" width="3.5" style="4" customWidth="1"/>
    <col min="2" max="2" width="62.1640625" style="4" bestFit="1" customWidth="1"/>
    <col min="3" max="3" width="11.6640625" style="4" bestFit="1" customWidth="1"/>
    <col min="4" max="5" width="18" style="4" customWidth="1"/>
    <col min="6" max="6" width="2.33203125" style="4" customWidth="1"/>
    <col min="7" max="8" width="18" style="4" customWidth="1"/>
    <col min="9" max="9" width="4.83203125" style="4" customWidth="1"/>
    <col min="10" max="10" width="60" style="4" customWidth="1"/>
    <col min="11" max="13" width="18" style="4" customWidth="1"/>
    <col min="14" max="14" width="2.33203125" style="4" customWidth="1"/>
    <col min="15" max="16" width="18" style="4" customWidth="1"/>
    <col min="17" max="17" width="4.83203125" style="4" customWidth="1"/>
    <col min="18" max="18" width="31.33203125" style="4" bestFit="1" customWidth="1"/>
    <col min="19" max="19" width="18" style="4" customWidth="1"/>
    <col min="20" max="20" width="15.33203125" style="4" bestFit="1" customWidth="1"/>
    <col min="21" max="22" width="18" style="4" customWidth="1"/>
    <col min="23" max="16384" width="10.83203125" style="4"/>
  </cols>
  <sheetData>
    <row r="1" spans="2:22"/>
    <row r="2" spans="2:22">
      <c r="B2" s="22" t="s">
        <v>163</v>
      </c>
    </row>
    <row r="3" spans="2:22" ht="4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2:22">
      <c r="B4" s="4" t="s">
        <v>0</v>
      </c>
      <c r="F4" s="5"/>
    </row>
    <row r="5" spans="2:22">
      <c r="B5" s="9" t="s">
        <v>1</v>
      </c>
      <c r="C5" s="10"/>
      <c r="D5" s="10"/>
      <c r="E5" s="10"/>
      <c r="F5" s="5"/>
      <c r="G5" s="10"/>
      <c r="H5" s="10"/>
      <c r="I5" s="11"/>
      <c r="J5" s="9" t="s">
        <v>19</v>
      </c>
      <c r="K5" s="12"/>
      <c r="L5" s="13"/>
      <c r="M5" s="13"/>
      <c r="N5" s="11"/>
      <c r="O5" s="13"/>
      <c r="P5" s="14"/>
      <c r="Q5" s="15"/>
      <c r="R5" s="16" t="s">
        <v>2</v>
      </c>
      <c r="S5" s="17"/>
      <c r="T5" s="17"/>
      <c r="U5" s="17"/>
      <c r="V5" s="18"/>
    </row>
    <row r="6" spans="2:22">
      <c r="B6" s="19" t="s">
        <v>3</v>
      </c>
      <c r="C6" s="20" t="s">
        <v>20</v>
      </c>
      <c r="D6" s="20" t="s">
        <v>4</v>
      </c>
      <c r="E6" s="20" t="s">
        <v>21</v>
      </c>
      <c r="F6" s="5"/>
      <c r="G6" s="20" t="s">
        <v>5</v>
      </c>
      <c r="H6" s="20" t="s">
        <v>6</v>
      </c>
      <c r="I6" s="11"/>
      <c r="J6" s="19" t="s">
        <v>3</v>
      </c>
      <c r="K6" s="21" t="s">
        <v>20</v>
      </c>
      <c r="L6" s="20" t="s">
        <v>4</v>
      </c>
      <c r="M6" s="20" t="s">
        <v>21</v>
      </c>
      <c r="N6" s="11"/>
      <c r="O6" s="20" t="s">
        <v>5</v>
      </c>
      <c r="P6" s="20" t="s">
        <v>6</v>
      </c>
      <c r="Q6" s="15"/>
      <c r="R6" s="15"/>
      <c r="S6" s="1"/>
      <c r="T6" s="2"/>
      <c r="U6" s="2"/>
      <c r="V6" s="3"/>
    </row>
    <row r="7" spans="2:22">
      <c r="B7" s="22" t="s">
        <v>22</v>
      </c>
      <c r="C7" s="23">
        <v>1</v>
      </c>
      <c r="D7" s="24">
        <v>1360.92</v>
      </c>
      <c r="E7" s="24">
        <f>C7*D7</f>
        <v>1360.92</v>
      </c>
      <c r="F7" s="5"/>
      <c r="G7" s="24">
        <v>1360.92</v>
      </c>
      <c r="H7" s="24">
        <f>E7-G7</f>
        <v>0</v>
      </c>
      <c r="I7" s="11"/>
      <c r="J7" s="6" t="s">
        <v>23</v>
      </c>
      <c r="K7" s="23">
        <v>1</v>
      </c>
      <c r="L7" s="24">
        <v>794.84</v>
      </c>
      <c r="M7" s="24">
        <f>K7*L7</f>
        <v>794.84</v>
      </c>
      <c r="N7" s="11"/>
      <c r="O7" s="24">
        <v>794.84</v>
      </c>
      <c r="P7" s="24">
        <f t="shared" ref="P7:P11" si="0">N7*O7</f>
        <v>0</v>
      </c>
      <c r="Q7" s="15"/>
      <c r="R7" s="19" t="s">
        <v>3</v>
      </c>
      <c r="S7" s="20" t="s">
        <v>21</v>
      </c>
      <c r="T7" s="20" t="s">
        <v>7</v>
      </c>
      <c r="U7" s="20" t="s">
        <v>5</v>
      </c>
      <c r="V7" s="20" t="s">
        <v>6</v>
      </c>
    </row>
    <row r="8" spans="2:22">
      <c r="B8" s="22" t="s">
        <v>24</v>
      </c>
      <c r="C8" s="23">
        <v>1</v>
      </c>
      <c r="D8" s="24">
        <v>250</v>
      </c>
      <c r="E8" s="24">
        <f>C8*D8</f>
        <v>250</v>
      </c>
      <c r="F8" s="5"/>
      <c r="G8" s="24">
        <v>250</v>
      </c>
      <c r="H8" s="24">
        <f>E8-G8</f>
        <v>0</v>
      </c>
      <c r="I8" s="11"/>
      <c r="J8" s="6" t="s">
        <v>25</v>
      </c>
      <c r="K8" s="23">
        <v>8</v>
      </c>
      <c r="L8" s="24">
        <v>8.18</v>
      </c>
      <c r="M8" s="24">
        <f>K8*L8</f>
        <v>65.44</v>
      </c>
      <c r="N8" s="11"/>
      <c r="O8" s="24">
        <v>65.44</v>
      </c>
      <c r="P8" s="24">
        <f t="shared" si="0"/>
        <v>0</v>
      </c>
      <c r="Q8" s="15"/>
      <c r="R8" s="22" t="str">
        <f>B5</f>
        <v>Venue</v>
      </c>
      <c r="S8" s="24">
        <f>E10</f>
        <v>1785.92</v>
      </c>
      <c r="T8" s="25">
        <f t="shared" ref="T8:T18" si="1">S8/S$19</f>
        <v>6.5985500274520839E-2</v>
      </c>
      <c r="U8" s="24">
        <f>G10</f>
        <v>1785.92</v>
      </c>
      <c r="V8" s="24">
        <f>S8-U8</f>
        <v>0</v>
      </c>
    </row>
    <row r="9" spans="2:22">
      <c r="B9" s="22" t="s">
        <v>149</v>
      </c>
      <c r="C9" s="23">
        <v>1</v>
      </c>
      <c r="D9" s="24">
        <v>175</v>
      </c>
      <c r="E9" s="24">
        <f>C9*D9</f>
        <v>175</v>
      </c>
      <c r="F9" s="5"/>
      <c r="G9" s="24">
        <v>175</v>
      </c>
      <c r="H9" s="24">
        <f>E9-G9</f>
        <v>0</v>
      </c>
      <c r="I9" s="11"/>
      <c r="J9" s="6" t="s">
        <v>26</v>
      </c>
      <c r="K9" s="23">
        <v>1</v>
      </c>
      <c r="L9" s="24">
        <v>64.05</v>
      </c>
      <c r="M9" s="24">
        <f>K9*L9</f>
        <v>64.05</v>
      </c>
      <c r="N9" s="11"/>
      <c r="O9" s="24">
        <v>64.05</v>
      </c>
      <c r="P9" s="24">
        <f t="shared" si="0"/>
        <v>0</v>
      </c>
      <c r="Q9" s="15"/>
      <c r="R9" s="22" t="str">
        <f>B12</f>
        <v>Attire - Bride and Groom</v>
      </c>
      <c r="S9" s="24">
        <f>E16</f>
        <v>1000</v>
      </c>
      <c r="T9" s="25">
        <f t="shared" si="1"/>
        <v>3.6947623787471351E-2</v>
      </c>
      <c r="U9" s="24">
        <f>G16</f>
        <v>1000</v>
      </c>
      <c r="V9" s="24">
        <f t="shared" ref="V9:V18" si="2">S9-U9</f>
        <v>0</v>
      </c>
    </row>
    <row r="10" spans="2:22">
      <c r="B10" s="26" t="s">
        <v>21</v>
      </c>
      <c r="C10" s="27"/>
      <c r="D10" s="28"/>
      <c r="E10" s="28">
        <f>SUM(E7:E9)</f>
        <v>1785.92</v>
      </c>
      <c r="F10" s="5"/>
      <c r="G10" s="28">
        <f>SUM(G7:G9)</f>
        <v>1785.92</v>
      </c>
      <c r="H10" s="28">
        <f>SUM(H7:H9)</f>
        <v>0</v>
      </c>
      <c r="I10" s="11"/>
      <c r="J10" s="29" t="s">
        <v>11</v>
      </c>
      <c r="K10" s="30">
        <v>0</v>
      </c>
      <c r="L10" s="31">
        <v>0</v>
      </c>
      <c r="M10" s="31">
        <f t="shared" ref="M10:M11" si="3">K10*L10</f>
        <v>0</v>
      </c>
      <c r="N10" s="11"/>
      <c r="O10" s="32">
        <v>0</v>
      </c>
      <c r="P10" s="32">
        <f t="shared" si="0"/>
        <v>0</v>
      </c>
      <c r="Q10" s="15"/>
      <c r="R10" s="22" t="str">
        <f>B18</f>
        <v>Décor and Rentals</v>
      </c>
      <c r="S10" s="24">
        <f>E38</f>
        <v>4651.1900000000005</v>
      </c>
      <c r="T10" s="25">
        <f t="shared" si="1"/>
        <v>0.1718504182840489</v>
      </c>
      <c r="U10" s="24">
        <f>G38</f>
        <v>4651.1900000000005</v>
      </c>
      <c r="V10" s="24">
        <f t="shared" si="2"/>
        <v>0</v>
      </c>
    </row>
    <row r="11" spans="2:22">
      <c r="F11" s="5"/>
      <c r="I11" s="11"/>
      <c r="J11" s="29" t="s">
        <v>11</v>
      </c>
      <c r="K11" s="30">
        <v>0</v>
      </c>
      <c r="L11" s="31">
        <v>0</v>
      </c>
      <c r="M11" s="31">
        <f t="shared" si="3"/>
        <v>0</v>
      </c>
      <c r="O11" s="32">
        <v>0</v>
      </c>
      <c r="P11" s="32">
        <f t="shared" si="0"/>
        <v>0</v>
      </c>
      <c r="Q11" s="15"/>
      <c r="R11" s="22" t="str">
        <f>B40</f>
        <v>Sweetheart Table Stage Design</v>
      </c>
      <c r="S11" s="24">
        <f>E50</f>
        <v>1433.5</v>
      </c>
      <c r="T11" s="25">
        <f t="shared" si="1"/>
        <v>5.2964418699340182E-2</v>
      </c>
      <c r="U11" s="24">
        <f>G50</f>
        <v>1433.5</v>
      </c>
      <c r="V11" s="24">
        <f t="shared" si="2"/>
        <v>0</v>
      </c>
    </row>
    <row r="12" spans="2:22">
      <c r="B12" s="9" t="s">
        <v>27</v>
      </c>
      <c r="C12" s="10"/>
      <c r="D12" s="10"/>
      <c r="E12" s="10"/>
      <c r="F12" s="5"/>
      <c r="G12" s="10"/>
      <c r="H12" s="10"/>
      <c r="I12" s="11"/>
      <c r="J12" s="26" t="s">
        <v>21</v>
      </c>
      <c r="K12" s="28"/>
      <c r="L12" s="28"/>
      <c r="M12" s="28">
        <f>SUM(M7:M11)</f>
        <v>924.32999999999993</v>
      </c>
      <c r="N12" s="11"/>
      <c r="O12" s="28">
        <f>SUM(O7:O11)</f>
        <v>924.32999999999993</v>
      </c>
      <c r="P12" s="28">
        <f>SUM(P7:P10)</f>
        <v>0</v>
      </c>
      <c r="Q12" s="15"/>
      <c r="R12" s="22" t="str">
        <f>B52</f>
        <v>Food &amp; Beverage</v>
      </c>
      <c r="S12" s="24">
        <f>E59</f>
        <v>6570</v>
      </c>
      <c r="T12" s="25">
        <f t="shared" si="1"/>
        <v>0.24274588828368679</v>
      </c>
      <c r="U12" s="24">
        <f>G59</f>
        <v>6570</v>
      </c>
      <c r="V12" s="24">
        <f t="shared" si="2"/>
        <v>0</v>
      </c>
    </row>
    <row r="13" spans="2:22">
      <c r="B13" s="19" t="s">
        <v>3</v>
      </c>
      <c r="C13" s="20" t="s">
        <v>20</v>
      </c>
      <c r="D13" s="20" t="s">
        <v>4</v>
      </c>
      <c r="E13" s="20" t="s">
        <v>21</v>
      </c>
      <c r="F13" s="5"/>
      <c r="G13" s="20" t="s">
        <v>5</v>
      </c>
      <c r="H13" s="20" t="s">
        <v>6</v>
      </c>
      <c r="I13" s="11"/>
      <c r="N13" s="11"/>
      <c r="Q13" s="15"/>
      <c r="R13" s="22" t="str">
        <f>B61</f>
        <v>Music &amp; Entertainment</v>
      </c>
      <c r="S13" s="24">
        <f>E65</f>
        <v>2600</v>
      </c>
      <c r="T13" s="25">
        <f t="shared" si="1"/>
        <v>9.6063821847425512E-2</v>
      </c>
      <c r="U13" s="24">
        <f>G65</f>
        <v>2600</v>
      </c>
      <c r="V13" s="24">
        <f t="shared" si="2"/>
        <v>0</v>
      </c>
    </row>
    <row r="14" spans="2:22">
      <c r="B14" s="22" t="s">
        <v>148</v>
      </c>
      <c r="C14" s="23">
        <v>1</v>
      </c>
      <c r="D14" s="24">
        <v>1000</v>
      </c>
      <c r="E14" s="24">
        <f>C14*D14</f>
        <v>1000</v>
      </c>
      <c r="F14" s="5"/>
      <c r="G14" s="24">
        <v>1000</v>
      </c>
      <c r="H14" s="24">
        <f>E14-G14</f>
        <v>0</v>
      </c>
      <c r="I14" s="11"/>
      <c r="J14" s="36" t="s">
        <v>12</v>
      </c>
      <c r="K14" s="12"/>
      <c r="L14" s="10"/>
      <c r="M14" s="10"/>
      <c r="N14" s="11"/>
      <c r="O14" s="10"/>
      <c r="P14" s="10"/>
      <c r="Q14" s="15"/>
      <c r="R14" s="22" t="str">
        <f>J5</f>
        <v>Stationary</v>
      </c>
      <c r="S14" s="24">
        <f>M12</f>
        <v>924.32999999999993</v>
      </c>
      <c r="T14" s="25">
        <f t="shared" si="1"/>
        <v>3.4151797095473391E-2</v>
      </c>
      <c r="U14" s="24">
        <f>O12</f>
        <v>924.32999999999993</v>
      </c>
      <c r="V14" s="24">
        <f t="shared" si="2"/>
        <v>0</v>
      </c>
    </row>
    <row r="15" spans="2:22">
      <c r="B15" s="33" t="s">
        <v>11</v>
      </c>
      <c r="C15" s="30">
        <v>0</v>
      </c>
      <c r="D15" s="31">
        <v>0</v>
      </c>
      <c r="E15" s="31">
        <f t="shared" ref="E15" si="4">C15*D15</f>
        <v>0</v>
      </c>
      <c r="F15" s="35"/>
      <c r="G15" s="31">
        <v>0</v>
      </c>
      <c r="H15" s="31">
        <f t="shared" ref="H15" si="5">E15-G15</f>
        <v>0</v>
      </c>
      <c r="J15" s="19" t="s">
        <v>3</v>
      </c>
      <c r="K15" s="21" t="s">
        <v>20</v>
      </c>
      <c r="L15" s="20" t="s">
        <v>4</v>
      </c>
      <c r="M15" s="20" t="s">
        <v>21</v>
      </c>
      <c r="N15" s="11"/>
      <c r="O15" s="20" t="s">
        <v>5</v>
      </c>
      <c r="P15" s="20" t="s">
        <v>6</v>
      </c>
      <c r="Q15" s="15"/>
      <c r="R15" s="22" t="str">
        <f>J14</f>
        <v>Photo &amp; Video</v>
      </c>
      <c r="S15" s="24">
        <f>M18</f>
        <v>4925</v>
      </c>
      <c r="T15" s="25">
        <f t="shared" si="1"/>
        <v>0.1819670471532964</v>
      </c>
      <c r="U15" s="24">
        <f>O18</f>
        <v>4925</v>
      </c>
      <c r="V15" s="24">
        <f t="shared" si="2"/>
        <v>0</v>
      </c>
    </row>
    <row r="16" spans="2:22">
      <c r="B16" s="37" t="s">
        <v>21</v>
      </c>
      <c r="C16" s="38"/>
      <c r="D16" s="39"/>
      <c r="E16" s="39">
        <f>SUM(E14:E15)</f>
        <v>1000</v>
      </c>
      <c r="F16" s="5"/>
      <c r="G16" s="39">
        <f>SUM(G14:G15)</f>
        <v>1000</v>
      </c>
      <c r="H16" s="39">
        <f>SUM(H14:H15)</f>
        <v>0</v>
      </c>
      <c r="J16" s="6" t="s">
        <v>28</v>
      </c>
      <c r="K16" s="23">
        <v>1</v>
      </c>
      <c r="L16" s="24">
        <v>2725</v>
      </c>
      <c r="M16" s="24">
        <f>K16*L16</f>
        <v>2725</v>
      </c>
      <c r="N16" s="11"/>
      <c r="O16" s="24">
        <v>2725</v>
      </c>
      <c r="P16" s="24">
        <f t="shared" ref="P16:P17" si="6">N16*O16</f>
        <v>0</v>
      </c>
      <c r="Q16" s="15"/>
      <c r="R16" s="22" t="str">
        <f>J20</f>
        <v>Flowers, Décor and Centerpieces</v>
      </c>
      <c r="S16" s="24">
        <f>M28</f>
        <v>2545.4</v>
      </c>
      <c r="T16" s="25">
        <f t="shared" si="1"/>
        <v>9.4046481588629577E-2</v>
      </c>
      <c r="U16" s="24">
        <f>O28</f>
        <v>2545.4</v>
      </c>
      <c r="V16" s="24">
        <f t="shared" si="2"/>
        <v>0</v>
      </c>
    </row>
    <row r="17" spans="2:22">
      <c r="F17" s="5"/>
      <c r="I17" s="40"/>
      <c r="J17" s="6" t="s">
        <v>29</v>
      </c>
      <c r="K17" s="23">
        <v>1</v>
      </c>
      <c r="L17" s="24">
        <v>2200</v>
      </c>
      <c r="M17" s="24">
        <f>K17*L17</f>
        <v>2200</v>
      </c>
      <c r="N17" s="41"/>
      <c r="O17" s="24">
        <v>2200</v>
      </c>
      <c r="P17" s="24">
        <f t="shared" si="6"/>
        <v>0</v>
      </c>
      <c r="Q17" s="15"/>
      <c r="R17" s="22" t="str">
        <f>J30</f>
        <v>Beauty</v>
      </c>
      <c r="S17" s="24">
        <f>M35</f>
        <v>630</v>
      </c>
      <c r="T17" s="25">
        <f t="shared" si="1"/>
        <v>2.3277002986106951E-2</v>
      </c>
      <c r="U17" s="24">
        <f>O35</f>
        <v>630</v>
      </c>
      <c r="V17" s="24">
        <f t="shared" si="2"/>
        <v>0</v>
      </c>
    </row>
    <row r="18" spans="2:22">
      <c r="B18" s="9" t="s">
        <v>30</v>
      </c>
      <c r="C18" s="10"/>
      <c r="D18" s="10"/>
      <c r="E18" s="10"/>
      <c r="F18" s="5"/>
      <c r="G18" s="10"/>
      <c r="H18" s="10"/>
      <c r="J18" s="26" t="s">
        <v>21</v>
      </c>
      <c r="K18" s="28"/>
      <c r="L18" s="28"/>
      <c r="M18" s="28">
        <f>SUM(M16:M17)</f>
        <v>4925</v>
      </c>
      <c r="N18" s="11"/>
      <c r="O18" s="28">
        <f>SUM(O16:O17)</f>
        <v>4925</v>
      </c>
      <c r="P18" s="28">
        <f>SUM(P16:P17)</f>
        <v>0</v>
      </c>
      <c r="Q18" s="15"/>
      <c r="R18" s="22" t="str">
        <f>J37</f>
        <v>Other Expenses</v>
      </c>
      <c r="S18" s="24">
        <f>M44</f>
        <v>0</v>
      </c>
      <c r="T18" s="25">
        <f t="shared" si="1"/>
        <v>0</v>
      </c>
      <c r="U18" s="24">
        <f>O44</f>
        <v>0</v>
      </c>
      <c r="V18" s="24">
        <f t="shared" si="2"/>
        <v>0</v>
      </c>
    </row>
    <row r="19" spans="2:22">
      <c r="B19" s="19" t="s">
        <v>3</v>
      </c>
      <c r="C19" s="20" t="s">
        <v>20</v>
      </c>
      <c r="D19" s="20" t="s">
        <v>4</v>
      </c>
      <c r="E19" s="20" t="s">
        <v>21</v>
      </c>
      <c r="F19" s="5"/>
      <c r="G19" s="20" t="s">
        <v>5</v>
      </c>
      <c r="H19" s="20" t="s">
        <v>6</v>
      </c>
      <c r="N19" s="11"/>
      <c r="Q19" s="15"/>
      <c r="R19" s="27" t="s">
        <v>15</v>
      </c>
      <c r="S19" s="28">
        <f>SUM(S8:S18)</f>
        <v>27065.340000000004</v>
      </c>
      <c r="T19" s="42">
        <f>SUM(T8:T18)</f>
        <v>0.99999999999999989</v>
      </c>
      <c r="U19" s="28">
        <f>SUM(U8:U18)</f>
        <v>27065.340000000004</v>
      </c>
      <c r="V19" s="28">
        <f>SUM(V8:V18)</f>
        <v>0</v>
      </c>
    </row>
    <row r="20" spans="2:22">
      <c r="B20" s="6" t="s">
        <v>31</v>
      </c>
      <c r="C20" s="23">
        <v>10</v>
      </c>
      <c r="D20" s="24">
        <v>45</v>
      </c>
      <c r="E20" s="24">
        <f t="shared" ref="E20:E30" si="7">C20*D20</f>
        <v>450</v>
      </c>
      <c r="F20" s="5"/>
      <c r="G20" s="24">
        <v>450</v>
      </c>
      <c r="H20" s="24">
        <f t="shared" ref="H20:H37" si="8">E20-G20</f>
        <v>0</v>
      </c>
      <c r="I20" s="40"/>
      <c r="J20" s="36" t="s">
        <v>32</v>
      </c>
      <c r="K20" s="12"/>
      <c r="L20" s="10"/>
      <c r="M20" s="10"/>
      <c r="N20" s="11"/>
      <c r="O20" s="12"/>
      <c r="P20" s="12"/>
      <c r="Q20" s="15"/>
    </row>
    <row r="21" spans="2:22">
      <c r="B21" s="6" t="s">
        <v>33</v>
      </c>
      <c r="C21" s="23">
        <v>8</v>
      </c>
      <c r="D21" s="24">
        <v>35</v>
      </c>
      <c r="E21" s="24">
        <f t="shared" si="7"/>
        <v>280</v>
      </c>
      <c r="F21" s="5"/>
      <c r="G21" s="24">
        <v>280</v>
      </c>
      <c r="H21" s="24">
        <f t="shared" si="8"/>
        <v>0</v>
      </c>
      <c r="J21" s="19" t="s">
        <v>3</v>
      </c>
      <c r="K21" s="21" t="s">
        <v>20</v>
      </c>
      <c r="L21" s="21" t="s">
        <v>4</v>
      </c>
      <c r="M21" s="20" t="s">
        <v>21</v>
      </c>
      <c r="N21" s="11"/>
      <c r="O21" s="21" t="s">
        <v>5</v>
      </c>
      <c r="P21" s="21" t="s">
        <v>6</v>
      </c>
      <c r="Q21" s="15"/>
      <c r="R21" s="43"/>
      <c r="S21" s="43"/>
      <c r="V21" s="43"/>
    </row>
    <row r="22" spans="2:22">
      <c r="B22" s="6" t="s">
        <v>34</v>
      </c>
      <c r="C22" s="23">
        <v>3</v>
      </c>
      <c r="D22" s="24">
        <v>15</v>
      </c>
      <c r="E22" s="24">
        <f t="shared" si="7"/>
        <v>45</v>
      </c>
      <c r="F22" s="5"/>
      <c r="G22" s="24">
        <v>45</v>
      </c>
      <c r="H22" s="24">
        <f t="shared" si="8"/>
        <v>0</v>
      </c>
      <c r="J22" s="22" t="s">
        <v>35</v>
      </c>
      <c r="K22" s="23">
        <v>7</v>
      </c>
      <c r="L22" s="24">
        <v>140</v>
      </c>
      <c r="M22" s="24">
        <f>K22*L22</f>
        <v>980</v>
      </c>
      <c r="N22" s="11"/>
      <c r="O22" s="24">
        <v>980</v>
      </c>
      <c r="P22" s="24">
        <f t="shared" ref="P22:P27" si="9">N22*O22</f>
        <v>0</v>
      </c>
      <c r="Q22" s="15"/>
      <c r="R22" s="43"/>
      <c r="S22" s="43"/>
      <c r="T22" s="43"/>
    </row>
    <row r="23" spans="2:22">
      <c r="B23" s="6" t="s">
        <v>36</v>
      </c>
      <c r="C23" s="23">
        <v>1</v>
      </c>
      <c r="D23" s="24">
        <v>15</v>
      </c>
      <c r="E23" s="24">
        <f t="shared" si="7"/>
        <v>15</v>
      </c>
      <c r="F23" s="5"/>
      <c r="G23" s="24">
        <v>15</v>
      </c>
      <c r="H23" s="24">
        <f t="shared" si="8"/>
        <v>0</v>
      </c>
      <c r="J23" s="22" t="s">
        <v>37</v>
      </c>
      <c r="K23" s="23">
        <v>11</v>
      </c>
      <c r="L23" s="24">
        <v>60</v>
      </c>
      <c r="M23" s="24">
        <f>K23*L23</f>
        <v>660</v>
      </c>
      <c r="N23" s="11"/>
      <c r="O23" s="24">
        <v>660</v>
      </c>
      <c r="P23" s="24">
        <f t="shared" si="9"/>
        <v>0</v>
      </c>
      <c r="Q23" s="15"/>
      <c r="R23" s="43"/>
      <c r="S23" s="43"/>
      <c r="T23" s="43"/>
    </row>
    <row r="24" spans="2:22">
      <c r="B24" s="6" t="s">
        <v>38</v>
      </c>
      <c r="C24" s="23">
        <v>1</v>
      </c>
      <c r="D24" s="24">
        <v>15</v>
      </c>
      <c r="E24" s="24">
        <f t="shared" si="7"/>
        <v>15</v>
      </c>
      <c r="F24" s="5"/>
      <c r="G24" s="24">
        <v>15</v>
      </c>
      <c r="H24" s="24">
        <f t="shared" si="8"/>
        <v>0</v>
      </c>
      <c r="J24" s="22" t="s">
        <v>39</v>
      </c>
      <c r="K24" s="23">
        <v>1</v>
      </c>
      <c r="L24" s="24">
        <v>90</v>
      </c>
      <c r="M24" s="24">
        <f>K24*L24</f>
        <v>90</v>
      </c>
      <c r="N24" s="11"/>
      <c r="O24" s="24">
        <v>90</v>
      </c>
      <c r="P24" s="24">
        <f t="shared" si="9"/>
        <v>0</v>
      </c>
      <c r="R24" s="43"/>
      <c r="S24" s="43"/>
    </row>
    <row r="25" spans="2:22">
      <c r="B25" s="6" t="s">
        <v>40</v>
      </c>
      <c r="C25" s="23">
        <v>1</v>
      </c>
      <c r="D25" s="24">
        <v>41</v>
      </c>
      <c r="E25" s="24">
        <v>37</v>
      </c>
      <c r="F25" s="5"/>
      <c r="G25" s="24">
        <v>37</v>
      </c>
      <c r="H25" s="24">
        <f t="shared" si="8"/>
        <v>0</v>
      </c>
      <c r="J25" s="22" t="s">
        <v>41</v>
      </c>
      <c r="K25" s="23">
        <v>1</v>
      </c>
      <c r="L25" s="24">
        <v>107</v>
      </c>
      <c r="M25" s="24">
        <f>K25*L25</f>
        <v>107</v>
      </c>
      <c r="N25" s="11"/>
      <c r="O25" s="24">
        <v>107</v>
      </c>
      <c r="P25" s="24">
        <f t="shared" si="9"/>
        <v>0</v>
      </c>
      <c r="Q25" s="15"/>
      <c r="R25" s="15"/>
      <c r="S25" s="15"/>
      <c r="T25" s="15"/>
      <c r="U25" s="15"/>
      <c r="V25" s="15"/>
    </row>
    <row r="26" spans="2:22">
      <c r="B26" s="6" t="s">
        <v>42</v>
      </c>
      <c r="C26" s="23">
        <v>1</v>
      </c>
      <c r="D26" s="24">
        <v>95</v>
      </c>
      <c r="E26" s="24">
        <f t="shared" si="7"/>
        <v>95</v>
      </c>
      <c r="F26" s="5"/>
      <c r="G26" s="24">
        <v>95</v>
      </c>
      <c r="H26" s="24">
        <f t="shared" si="8"/>
        <v>0</v>
      </c>
      <c r="J26" s="22" t="s">
        <v>43</v>
      </c>
      <c r="K26" s="23">
        <v>1</v>
      </c>
      <c r="L26" s="24">
        <v>210</v>
      </c>
      <c r="M26" s="24">
        <f>K26*L26</f>
        <v>210</v>
      </c>
      <c r="N26" s="11"/>
      <c r="O26" s="24">
        <v>210</v>
      </c>
      <c r="P26" s="24">
        <f t="shared" si="9"/>
        <v>0</v>
      </c>
      <c r="R26" s="15"/>
      <c r="S26" s="44"/>
      <c r="T26" s="11"/>
      <c r="U26" s="11"/>
      <c r="V26" s="11"/>
    </row>
    <row r="27" spans="2:22">
      <c r="B27" s="6" t="s">
        <v>44</v>
      </c>
      <c r="C27" s="23">
        <v>1</v>
      </c>
      <c r="D27" s="24">
        <v>75</v>
      </c>
      <c r="E27" s="24">
        <f t="shared" si="7"/>
        <v>75</v>
      </c>
      <c r="F27" s="5"/>
      <c r="G27" s="24">
        <v>75</v>
      </c>
      <c r="H27" s="24">
        <f t="shared" si="8"/>
        <v>0</v>
      </c>
      <c r="J27" s="22" t="s">
        <v>45</v>
      </c>
      <c r="K27" s="23">
        <v>1</v>
      </c>
      <c r="L27" s="24">
        <v>498.4</v>
      </c>
      <c r="M27" s="24">
        <f t="shared" ref="M27" si="10">K27*L27</f>
        <v>498.4</v>
      </c>
      <c r="N27" s="11"/>
      <c r="O27" s="24">
        <v>498.4</v>
      </c>
      <c r="P27" s="24">
        <f t="shared" si="9"/>
        <v>0</v>
      </c>
      <c r="Q27" s="11"/>
      <c r="S27" s="45"/>
      <c r="T27" s="15"/>
      <c r="U27" s="15"/>
      <c r="V27" s="15"/>
    </row>
    <row r="28" spans="2:22">
      <c r="B28" s="6" t="s">
        <v>46</v>
      </c>
      <c r="C28" s="23">
        <v>1</v>
      </c>
      <c r="D28" s="24">
        <v>463.5</v>
      </c>
      <c r="E28" s="24">
        <f t="shared" si="7"/>
        <v>463.5</v>
      </c>
      <c r="F28" s="5"/>
      <c r="G28" s="24">
        <v>463.5</v>
      </c>
      <c r="H28" s="24">
        <f t="shared" si="8"/>
        <v>0</v>
      </c>
      <c r="J28" s="26" t="s">
        <v>21</v>
      </c>
      <c r="K28" s="28"/>
      <c r="L28" s="28"/>
      <c r="M28" s="28">
        <f>SUM(M22:M27)</f>
        <v>2545.4</v>
      </c>
      <c r="N28" s="11"/>
      <c r="O28" s="28">
        <f>SUM(O22:O27)</f>
        <v>2545.4</v>
      </c>
      <c r="P28" s="28">
        <f>SUM(P22:P27)</f>
        <v>0</v>
      </c>
      <c r="Q28" s="15"/>
      <c r="S28" s="43"/>
      <c r="T28" s="15"/>
      <c r="U28" s="15"/>
      <c r="V28" s="15"/>
    </row>
    <row r="29" spans="2:22">
      <c r="B29" s="6" t="s">
        <v>47</v>
      </c>
      <c r="C29" s="23">
        <v>2</v>
      </c>
      <c r="D29" s="24">
        <v>50</v>
      </c>
      <c r="E29" s="24">
        <f t="shared" si="7"/>
        <v>100</v>
      </c>
      <c r="F29" s="5"/>
      <c r="G29" s="24">
        <v>100</v>
      </c>
      <c r="H29" s="24">
        <f t="shared" si="8"/>
        <v>0</v>
      </c>
      <c r="J29" s="22"/>
      <c r="K29" s="23"/>
      <c r="L29" s="24"/>
      <c r="M29" s="24"/>
      <c r="N29" s="11"/>
      <c r="Q29" s="15"/>
      <c r="R29" s="15"/>
      <c r="S29" s="44"/>
      <c r="T29" s="11"/>
      <c r="U29" s="11"/>
      <c r="V29" s="11"/>
    </row>
    <row r="30" spans="2:22">
      <c r="B30" s="6" t="s">
        <v>48</v>
      </c>
      <c r="C30" s="23">
        <v>1</v>
      </c>
      <c r="D30" s="24">
        <v>110</v>
      </c>
      <c r="E30" s="24">
        <f t="shared" si="7"/>
        <v>110</v>
      </c>
      <c r="F30" s="5"/>
      <c r="G30" s="24">
        <v>110</v>
      </c>
      <c r="H30" s="24">
        <f t="shared" si="8"/>
        <v>0</v>
      </c>
      <c r="I30" s="11"/>
      <c r="J30" s="36" t="s">
        <v>13</v>
      </c>
      <c r="K30" s="12"/>
      <c r="L30" s="10"/>
      <c r="M30" s="10"/>
      <c r="N30" s="11"/>
      <c r="O30" s="10"/>
      <c r="P30" s="10"/>
      <c r="Q30" s="11"/>
      <c r="R30" s="15"/>
      <c r="S30" s="15"/>
      <c r="T30" s="15"/>
      <c r="U30" s="15"/>
      <c r="V30" s="15"/>
    </row>
    <row r="31" spans="2:22">
      <c r="B31" s="6" t="s">
        <v>49</v>
      </c>
      <c r="C31" s="23">
        <v>2</v>
      </c>
      <c r="D31" s="24">
        <v>125</v>
      </c>
      <c r="E31" s="24">
        <f>C31*D31</f>
        <v>250</v>
      </c>
      <c r="F31" s="5"/>
      <c r="G31" s="24">
        <v>250</v>
      </c>
      <c r="H31" s="24">
        <f t="shared" si="8"/>
        <v>0</v>
      </c>
      <c r="I31" s="11"/>
      <c r="J31" s="19" t="s">
        <v>3</v>
      </c>
      <c r="K31" s="21" t="s">
        <v>20</v>
      </c>
      <c r="L31" s="21" t="s">
        <v>4</v>
      </c>
      <c r="M31" s="20" t="s">
        <v>21</v>
      </c>
      <c r="N31" s="11"/>
      <c r="O31" s="21" t="s">
        <v>5</v>
      </c>
      <c r="P31" s="21" t="s">
        <v>6</v>
      </c>
      <c r="Q31" s="15"/>
      <c r="R31" s="15"/>
      <c r="S31" s="15"/>
      <c r="T31" s="15"/>
      <c r="U31" s="15"/>
      <c r="V31" s="15"/>
    </row>
    <row r="32" spans="2:22">
      <c r="B32" s="6" t="s">
        <v>50</v>
      </c>
      <c r="C32" s="23">
        <v>1</v>
      </c>
      <c r="D32" s="24">
        <v>250</v>
      </c>
      <c r="E32" s="24">
        <f>C32*D32</f>
        <v>250</v>
      </c>
      <c r="F32" s="35"/>
      <c r="G32" s="24">
        <v>250</v>
      </c>
      <c r="H32" s="24">
        <f t="shared" si="8"/>
        <v>0</v>
      </c>
      <c r="I32" s="15"/>
      <c r="J32" s="22" t="s">
        <v>51</v>
      </c>
      <c r="K32" s="23">
        <v>1</v>
      </c>
      <c r="L32" s="24">
        <v>330</v>
      </c>
      <c r="M32" s="24">
        <f t="shared" ref="M32" si="11">K32*L32</f>
        <v>330</v>
      </c>
      <c r="N32" s="11"/>
      <c r="O32" s="24">
        <v>330</v>
      </c>
      <c r="P32" s="24">
        <f>M32-O32</f>
        <v>0</v>
      </c>
      <c r="Q32" s="15"/>
      <c r="R32" s="15"/>
      <c r="S32" s="47"/>
      <c r="T32" s="15"/>
      <c r="U32" s="15"/>
      <c r="V32" s="15"/>
    </row>
    <row r="33" spans="2:22">
      <c r="B33" s="6" t="s">
        <v>52</v>
      </c>
      <c r="C33" s="23">
        <v>1</v>
      </c>
      <c r="D33" s="24">
        <v>400</v>
      </c>
      <c r="E33" s="24">
        <f>C33*D33</f>
        <v>400</v>
      </c>
      <c r="F33" s="5"/>
      <c r="G33" s="24">
        <v>400</v>
      </c>
      <c r="H33" s="24">
        <f t="shared" si="8"/>
        <v>0</v>
      </c>
      <c r="I33" s="15"/>
      <c r="J33" s="22" t="s">
        <v>55</v>
      </c>
      <c r="K33" s="23">
        <v>1</v>
      </c>
      <c r="L33" s="24">
        <v>300</v>
      </c>
      <c r="M33" s="24">
        <f>K33*L33</f>
        <v>300</v>
      </c>
      <c r="N33" s="11"/>
      <c r="O33" s="24">
        <v>300</v>
      </c>
      <c r="P33" s="24">
        <f>M33-O33</f>
        <v>0</v>
      </c>
      <c r="Q33" s="15"/>
      <c r="R33" s="15"/>
      <c r="S33" s="15"/>
      <c r="T33" s="15"/>
      <c r="U33" s="15"/>
      <c r="V33" s="15"/>
    </row>
    <row r="34" spans="2:22">
      <c r="B34" s="6" t="s">
        <v>54</v>
      </c>
      <c r="C34" s="23">
        <v>14</v>
      </c>
      <c r="D34" s="24">
        <v>25</v>
      </c>
      <c r="E34" s="24">
        <f>C34*D34</f>
        <v>350</v>
      </c>
      <c r="F34" s="5"/>
      <c r="G34" s="24">
        <v>350</v>
      </c>
      <c r="H34" s="24">
        <f t="shared" si="8"/>
        <v>0</v>
      </c>
      <c r="I34" s="15"/>
      <c r="J34" s="33" t="s">
        <v>11</v>
      </c>
      <c r="K34" s="30">
        <v>0</v>
      </c>
      <c r="L34" s="31">
        <v>0</v>
      </c>
      <c r="M34" s="31">
        <f t="shared" ref="M34" si="12">K34*L34</f>
        <v>0</v>
      </c>
      <c r="N34" s="55"/>
      <c r="O34" s="31">
        <v>0</v>
      </c>
      <c r="P34" s="31">
        <f t="shared" ref="P34" si="13">N34*O34</f>
        <v>0</v>
      </c>
      <c r="Q34" s="15"/>
      <c r="S34" s="43"/>
      <c r="T34" s="49"/>
      <c r="V34" s="15"/>
    </row>
    <row r="35" spans="2:22">
      <c r="B35" s="6" t="s">
        <v>56</v>
      </c>
      <c r="C35" s="23">
        <v>1</v>
      </c>
      <c r="D35" s="24">
        <v>813.69</v>
      </c>
      <c r="E35" s="24">
        <f t="shared" ref="E35:E37" si="14">C35*D35</f>
        <v>813.69</v>
      </c>
      <c r="F35" s="5"/>
      <c r="G35" s="24">
        <v>813.69</v>
      </c>
      <c r="H35" s="24">
        <f t="shared" si="8"/>
        <v>0</v>
      </c>
      <c r="I35" s="15"/>
      <c r="J35" s="26" t="s">
        <v>21</v>
      </c>
      <c r="K35" s="28"/>
      <c r="L35" s="28">
        <f>SUM(L32:L33)</f>
        <v>630</v>
      </c>
      <c r="M35" s="28">
        <f>SUM(M32:M33)</f>
        <v>630</v>
      </c>
      <c r="N35" s="11"/>
      <c r="O35" s="28">
        <f>SUM(O32:O33)</f>
        <v>630</v>
      </c>
      <c r="P35" s="28">
        <f>SUM(P32:P33)</f>
        <v>0</v>
      </c>
      <c r="Q35" s="15"/>
      <c r="R35" s="15"/>
      <c r="S35" s="50"/>
      <c r="T35" s="51"/>
      <c r="U35" s="15"/>
      <c r="V35" s="15"/>
    </row>
    <row r="36" spans="2:22">
      <c r="B36" s="52" t="s">
        <v>57</v>
      </c>
      <c r="C36" s="23">
        <v>1</v>
      </c>
      <c r="D36" s="24">
        <v>792</v>
      </c>
      <c r="E36" s="24">
        <f t="shared" si="14"/>
        <v>792</v>
      </c>
      <c r="F36" s="5"/>
      <c r="G36" s="24">
        <v>792</v>
      </c>
      <c r="H36" s="24">
        <f t="shared" si="8"/>
        <v>0</v>
      </c>
      <c r="I36" s="15"/>
      <c r="N36" s="11"/>
      <c r="Q36" s="11"/>
      <c r="R36" s="15"/>
      <c r="S36" s="15"/>
      <c r="T36" s="51"/>
      <c r="U36" s="15"/>
      <c r="V36" s="15"/>
    </row>
    <row r="37" spans="2:22">
      <c r="B37" s="52" t="s">
        <v>158</v>
      </c>
      <c r="C37" s="23">
        <v>2</v>
      </c>
      <c r="D37" s="24">
        <v>55</v>
      </c>
      <c r="E37" s="24">
        <f t="shared" si="14"/>
        <v>110</v>
      </c>
      <c r="F37" s="5"/>
      <c r="G37" s="24">
        <v>110</v>
      </c>
      <c r="H37" s="24">
        <f t="shared" si="8"/>
        <v>0</v>
      </c>
      <c r="I37" s="15"/>
      <c r="J37" s="36" t="s">
        <v>14</v>
      </c>
      <c r="K37" s="12"/>
      <c r="L37" s="10"/>
      <c r="M37" s="10"/>
      <c r="N37" s="11"/>
      <c r="O37" s="10"/>
      <c r="P37" s="10"/>
      <c r="Q37" s="15"/>
      <c r="R37" s="15"/>
      <c r="S37" s="11"/>
      <c r="T37" s="53"/>
      <c r="U37" s="11"/>
      <c r="V37" s="11"/>
    </row>
    <row r="38" spans="2:22">
      <c r="B38" s="26" t="s">
        <v>21</v>
      </c>
      <c r="C38" s="27"/>
      <c r="D38" s="28"/>
      <c r="E38" s="28">
        <f>SUM(E20:E37)</f>
        <v>4651.1900000000005</v>
      </c>
      <c r="F38" s="5"/>
      <c r="G38" s="28">
        <f>SUM(G20:G37)</f>
        <v>4651.1900000000005</v>
      </c>
      <c r="H38" s="28">
        <f>SUM(H20:H37)</f>
        <v>0</v>
      </c>
      <c r="I38" s="15"/>
      <c r="J38" s="19" t="s">
        <v>3</v>
      </c>
      <c r="K38" s="21" t="s">
        <v>20</v>
      </c>
      <c r="L38" s="21" t="s">
        <v>4</v>
      </c>
      <c r="M38" s="20" t="s">
        <v>21</v>
      </c>
      <c r="N38" s="11"/>
      <c r="O38" s="21" t="s">
        <v>5</v>
      </c>
      <c r="P38" s="21" t="s">
        <v>6</v>
      </c>
      <c r="Q38" s="15"/>
      <c r="R38" s="15"/>
      <c r="S38" s="54"/>
      <c r="T38" s="15"/>
      <c r="U38" s="15"/>
      <c r="V38" s="15"/>
    </row>
    <row r="39" spans="2:22">
      <c r="B39" s="6"/>
      <c r="C39" s="23"/>
      <c r="D39" s="24"/>
      <c r="E39" s="24"/>
      <c r="F39" s="5"/>
      <c r="G39" s="24"/>
      <c r="H39" s="24"/>
      <c r="I39" s="15"/>
      <c r="J39" s="33" t="s">
        <v>11</v>
      </c>
      <c r="K39" s="30">
        <v>0</v>
      </c>
      <c r="L39" s="31">
        <v>0</v>
      </c>
      <c r="M39" s="31">
        <f t="shared" ref="M39:M40" si="15">K39*L39</f>
        <v>0</v>
      </c>
      <c r="N39" s="55"/>
      <c r="O39" s="31">
        <v>0</v>
      </c>
      <c r="P39" s="31">
        <f t="shared" ref="P39:P40" si="16">N39*O39</f>
        <v>0</v>
      </c>
      <c r="Q39" s="11"/>
      <c r="R39" s="15"/>
      <c r="S39" s="15"/>
      <c r="T39" s="15"/>
      <c r="U39" s="15"/>
      <c r="V39" s="15"/>
    </row>
    <row r="40" spans="2:22">
      <c r="B40" s="9" t="s">
        <v>159</v>
      </c>
      <c r="C40" s="10"/>
      <c r="D40" s="10"/>
      <c r="E40" s="10"/>
      <c r="F40" s="5"/>
      <c r="G40" s="10"/>
      <c r="H40" s="10"/>
      <c r="I40" s="15"/>
      <c r="J40" s="33" t="s">
        <v>11</v>
      </c>
      <c r="K40" s="30">
        <v>0</v>
      </c>
      <c r="L40" s="31">
        <v>0</v>
      </c>
      <c r="M40" s="31">
        <f t="shared" si="15"/>
        <v>0</v>
      </c>
      <c r="N40" s="55"/>
      <c r="O40" s="31">
        <v>0</v>
      </c>
      <c r="P40" s="31">
        <f t="shared" si="16"/>
        <v>0</v>
      </c>
      <c r="Q40" s="15"/>
      <c r="R40" s="15"/>
      <c r="S40" s="11"/>
      <c r="T40" s="11"/>
      <c r="U40" s="11"/>
      <c r="V40" s="11"/>
    </row>
    <row r="41" spans="2:22">
      <c r="B41" s="19" t="s">
        <v>3</v>
      </c>
      <c r="C41" s="20" t="s">
        <v>20</v>
      </c>
      <c r="D41" s="20" t="s">
        <v>4</v>
      </c>
      <c r="E41" s="20" t="s">
        <v>21</v>
      </c>
      <c r="F41" s="5"/>
      <c r="G41" s="20" t="s">
        <v>5</v>
      </c>
      <c r="H41" s="20" t="s">
        <v>6</v>
      </c>
      <c r="I41" s="11"/>
      <c r="J41" s="33" t="s">
        <v>11</v>
      </c>
      <c r="K41" s="30">
        <v>0</v>
      </c>
      <c r="L41" s="31">
        <v>0</v>
      </c>
      <c r="M41" s="31">
        <f>K41*L41</f>
        <v>0</v>
      </c>
      <c r="N41" s="55"/>
      <c r="O41" s="31">
        <v>0</v>
      </c>
      <c r="P41" s="31">
        <f t="shared" ref="P41:P43" si="17">N41*O41</f>
        <v>0</v>
      </c>
      <c r="Q41" s="15"/>
      <c r="R41" s="15"/>
      <c r="S41" s="15"/>
      <c r="T41" s="15"/>
      <c r="U41" s="15"/>
      <c r="V41" s="15"/>
    </row>
    <row r="42" spans="2:22">
      <c r="B42" s="6" t="s">
        <v>59</v>
      </c>
      <c r="C42" s="23">
        <v>1</v>
      </c>
      <c r="D42" s="24">
        <v>463.5</v>
      </c>
      <c r="E42" s="24">
        <f t="shared" ref="E42:E45" si="18">C42*D42</f>
        <v>463.5</v>
      </c>
      <c r="F42" s="5"/>
      <c r="G42" s="24">
        <v>463.5</v>
      </c>
      <c r="H42" s="24">
        <f t="shared" ref="H42:H49" si="19">E42-G42</f>
        <v>0</v>
      </c>
      <c r="I42" s="15"/>
      <c r="J42" s="33" t="s">
        <v>11</v>
      </c>
      <c r="K42" s="30">
        <v>0</v>
      </c>
      <c r="L42" s="31">
        <v>0</v>
      </c>
      <c r="M42" s="31">
        <f>K42*L42</f>
        <v>0</v>
      </c>
      <c r="N42" s="55"/>
      <c r="O42" s="56">
        <v>0</v>
      </c>
      <c r="P42" s="31">
        <f t="shared" si="17"/>
        <v>0</v>
      </c>
      <c r="Q42" s="15"/>
      <c r="R42" s="15"/>
      <c r="S42" s="47"/>
      <c r="T42" s="15"/>
      <c r="U42" s="15"/>
      <c r="V42" s="15"/>
    </row>
    <row r="43" spans="2:22">
      <c r="B43" s="6" t="s">
        <v>60</v>
      </c>
      <c r="C43" s="23">
        <v>1</v>
      </c>
      <c r="D43" s="24">
        <v>400</v>
      </c>
      <c r="E43" s="24">
        <f t="shared" si="18"/>
        <v>400</v>
      </c>
      <c r="F43" s="5"/>
      <c r="G43" s="24">
        <v>400</v>
      </c>
      <c r="H43" s="24">
        <f>E43-G43</f>
        <v>0</v>
      </c>
      <c r="I43" s="15"/>
      <c r="J43" s="33" t="s">
        <v>11</v>
      </c>
      <c r="K43" s="30">
        <v>0</v>
      </c>
      <c r="L43" s="31">
        <v>0</v>
      </c>
      <c r="M43" s="31">
        <f>K43*L43</f>
        <v>0</v>
      </c>
      <c r="N43" s="55"/>
      <c r="O43" s="56">
        <v>0</v>
      </c>
      <c r="P43" s="31">
        <f t="shared" si="17"/>
        <v>0</v>
      </c>
      <c r="Q43" s="15"/>
      <c r="R43" s="15"/>
      <c r="S43" s="15"/>
      <c r="T43" s="15"/>
      <c r="U43" s="15"/>
      <c r="V43" s="15"/>
    </row>
    <row r="44" spans="2:22">
      <c r="B44" s="6" t="s">
        <v>61</v>
      </c>
      <c r="C44" s="23">
        <v>2</v>
      </c>
      <c r="D44" s="24">
        <v>25</v>
      </c>
      <c r="E44" s="24">
        <f t="shared" si="18"/>
        <v>50</v>
      </c>
      <c r="F44" s="35"/>
      <c r="G44" s="24">
        <v>50</v>
      </c>
      <c r="H44" s="24">
        <f t="shared" si="19"/>
        <v>0</v>
      </c>
      <c r="I44" s="15"/>
      <c r="J44" s="26" t="s">
        <v>21</v>
      </c>
      <c r="K44" s="27"/>
      <c r="L44" s="28"/>
      <c r="M44" s="28">
        <f>SUM(M39:M43)</f>
        <v>0</v>
      </c>
      <c r="O44" s="28">
        <f>SUM(O39:O43)</f>
        <v>0</v>
      </c>
      <c r="P44" s="28">
        <f>SUM(P39:P43)</f>
        <v>0</v>
      </c>
      <c r="Q44" s="15"/>
      <c r="R44" s="15"/>
      <c r="S44" s="15"/>
      <c r="T44" s="15"/>
      <c r="U44" s="15"/>
      <c r="V44" s="15"/>
    </row>
    <row r="45" spans="2:22">
      <c r="B45" s="6" t="s">
        <v>62</v>
      </c>
      <c r="C45" s="23">
        <v>1</v>
      </c>
      <c r="D45" s="24">
        <v>100</v>
      </c>
      <c r="E45" s="24">
        <f t="shared" si="18"/>
        <v>100</v>
      </c>
      <c r="F45" s="5"/>
      <c r="G45" s="24">
        <v>100</v>
      </c>
      <c r="H45" s="24">
        <f t="shared" si="19"/>
        <v>0</v>
      </c>
      <c r="I45" s="15"/>
      <c r="Q45" s="15"/>
      <c r="R45" s="15"/>
      <c r="S45" s="15"/>
      <c r="T45" s="15"/>
      <c r="U45" s="15"/>
      <c r="V45" s="15"/>
    </row>
    <row r="46" spans="2:22">
      <c r="B46" s="6" t="s">
        <v>63</v>
      </c>
      <c r="C46" s="23">
        <v>2</v>
      </c>
      <c r="D46" s="24">
        <v>75</v>
      </c>
      <c r="E46" s="24">
        <f>C46*D46</f>
        <v>150</v>
      </c>
      <c r="F46" s="5"/>
      <c r="G46" s="24">
        <v>150</v>
      </c>
      <c r="H46" s="24">
        <f t="shared" si="19"/>
        <v>0</v>
      </c>
      <c r="I46" s="15"/>
      <c r="Q46" s="15"/>
      <c r="R46" s="15"/>
      <c r="S46" s="15"/>
      <c r="T46" s="15"/>
      <c r="U46" s="15"/>
      <c r="V46" s="15"/>
    </row>
    <row r="47" spans="2:22">
      <c r="B47" s="6" t="s">
        <v>64</v>
      </c>
      <c r="C47" s="23">
        <v>3</v>
      </c>
      <c r="D47" s="24">
        <v>25</v>
      </c>
      <c r="E47" s="24">
        <f>C47*D47</f>
        <v>75</v>
      </c>
      <c r="F47" s="5"/>
      <c r="G47" s="24">
        <v>75</v>
      </c>
      <c r="H47" s="24">
        <f t="shared" si="19"/>
        <v>0</v>
      </c>
      <c r="I47" s="15"/>
      <c r="Q47" s="11"/>
      <c r="R47" s="15"/>
      <c r="S47" s="15"/>
      <c r="T47" s="15"/>
      <c r="U47" s="15"/>
      <c r="V47" s="15"/>
    </row>
    <row r="48" spans="2:22">
      <c r="B48" s="6" t="s">
        <v>65</v>
      </c>
      <c r="C48" s="23">
        <v>2</v>
      </c>
      <c r="D48" s="24">
        <v>50</v>
      </c>
      <c r="E48" s="24">
        <f>C48*D48</f>
        <v>100</v>
      </c>
      <c r="F48" s="5"/>
      <c r="G48" s="24">
        <v>100</v>
      </c>
      <c r="H48" s="24">
        <f t="shared" si="19"/>
        <v>0</v>
      </c>
      <c r="I48" s="15"/>
      <c r="Q48" s="15"/>
      <c r="R48" s="15"/>
      <c r="S48" s="15"/>
      <c r="T48" s="15"/>
      <c r="U48" s="15"/>
      <c r="V48" s="15"/>
    </row>
    <row r="49" spans="1:22">
      <c r="A49" s="15"/>
      <c r="B49" s="6" t="s">
        <v>66</v>
      </c>
      <c r="C49" s="23">
        <v>1</v>
      </c>
      <c r="D49" s="24">
        <v>95</v>
      </c>
      <c r="E49" s="24">
        <f>C49*D49</f>
        <v>95</v>
      </c>
      <c r="F49" s="5"/>
      <c r="G49" s="24">
        <v>95</v>
      </c>
      <c r="H49" s="24">
        <f t="shared" si="19"/>
        <v>0</v>
      </c>
      <c r="I49" s="15"/>
      <c r="R49" s="15"/>
      <c r="S49" s="15"/>
      <c r="T49" s="15"/>
      <c r="U49" s="15"/>
      <c r="V49" s="15"/>
    </row>
    <row r="50" spans="1:22">
      <c r="B50" s="26" t="s">
        <v>21</v>
      </c>
      <c r="C50" s="27"/>
      <c r="D50" s="28"/>
      <c r="E50" s="28">
        <f>SUM(E42:E49)</f>
        <v>1433.5</v>
      </c>
      <c r="F50" s="5"/>
      <c r="G50" s="28">
        <f>SUM(G42:G49)</f>
        <v>1433.5</v>
      </c>
      <c r="H50" s="28">
        <f>SUM(H42:H49)</f>
        <v>0</v>
      </c>
      <c r="I50" s="15"/>
      <c r="R50" s="15"/>
      <c r="S50" s="15"/>
      <c r="T50" s="15"/>
      <c r="U50" s="15"/>
      <c r="V50" s="15"/>
    </row>
    <row r="51" spans="1:22">
      <c r="I51" s="15"/>
      <c r="Q51" s="15"/>
      <c r="R51" s="15"/>
      <c r="S51" s="15"/>
      <c r="T51" s="15"/>
      <c r="U51" s="15"/>
      <c r="V51" s="15"/>
    </row>
    <row r="52" spans="1:22">
      <c r="B52" s="9" t="s">
        <v>9</v>
      </c>
      <c r="C52" s="10"/>
      <c r="D52" s="10"/>
      <c r="E52" s="10"/>
      <c r="F52" s="5"/>
      <c r="G52" s="10"/>
      <c r="H52" s="10"/>
      <c r="I52" s="15"/>
      <c r="Q52" s="15"/>
      <c r="R52" s="15"/>
      <c r="S52" s="15"/>
      <c r="T52" s="15"/>
      <c r="U52" s="15"/>
      <c r="V52" s="15"/>
    </row>
    <row r="53" spans="1:22">
      <c r="B53" s="19" t="s">
        <v>3</v>
      </c>
      <c r="C53" s="20" t="s">
        <v>20</v>
      </c>
      <c r="D53" s="20" t="s">
        <v>4</v>
      </c>
      <c r="E53" s="20" t="s">
        <v>21</v>
      </c>
      <c r="F53" s="5"/>
      <c r="G53" s="20" t="s">
        <v>5</v>
      </c>
      <c r="H53" s="20" t="s">
        <v>6</v>
      </c>
      <c r="Q53" s="15"/>
      <c r="R53" s="15"/>
      <c r="S53" s="15"/>
      <c r="T53" s="15"/>
      <c r="U53" s="15"/>
      <c r="V53" s="15"/>
    </row>
    <row r="54" spans="1:22">
      <c r="B54" s="6" t="s">
        <v>67</v>
      </c>
      <c r="C54" s="23">
        <v>1</v>
      </c>
      <c r="D54" s="24">
        <v>4350</v>
      </c>
      <c r="E54" s="24">
        <f>C54*D54</f>
        <v>4350</v>
      </c>
      <c r="F54" s="8"/>
      <c r="G54" s="24">
        <v>4350</v>
      </c>
      <c r="H54" s="24">
        <f>E54-G54</f>
        <v>0</v>
      </c>
      <c r="Q54" s="15"/>
      <c r="R54" s="15"/>
      <c r="S54" s="15"/>
      <c r="T54" s="15"/>
      <c r="U54" s="15"/>
      <c r="V54" s="15"/>
    </row>
    <row r="55" spans="1:22">
      <c r="B55" s="6" t="s">
        <v>68</v>
      </c>
      <c r="C55" s="23">
        <v>1</v>
      </c>
      <c r="D55" s="24">
        <v>1200</v>
      </c>
      <c r="E55" s="24">
        <f>C55*D55</f>
        <v>1200</v>
      </c>
      <c r="F55" s="57"/>
      <c r="G55" s="24">
        <v>1200</v>
      </c>
      <c r="H55" s="24">
        <f>E55-G55</f>
        <v>0</v>
      </c>
      <c r="I55" s="15"/>
      <c r="Q55" s="15"/>
      <c r="R55" s="15"/>
      <c r="S55" s="15"/>
      <c r="T55" s="15"/>
      <c r="U55" s="15"/>
      <c r="V55" s="15"/>
    </row>
    <row r="56" spans="1:22">
      <c r="B56" s="6" t="s">
        <v>150</v>
      </c>
      <c r="C56" s="23">
        <v>1</v>
      </c>
      <c r="D56" s="24">
        <v>1020</v>
      </c>
      <c r="E56" s="24">
        <f>C56*D56</f>
        <v>1020</v>
      </c>
      <c r="F56" s="5"/>
      <c r="G56" s="24">
        <v>1020</v>
      </c>
      <c r="H56" s="24">
        <v>0</v>
      </c>
      <c r="I56" s="15"/>
      <c r="Q56" s="11"/>
      <c r="R56" s="15"/>
      <c r="S56" s="15"/>
      <c r="T56" s="15"/>
      <c r="U56" s="15"/>
      <c r="V56" s="15"/>
    </row>
    <row r="57" spans="1:22">
      <c r="B57" s="29" t="s">
        <v>11</v>
      </c>
      <c r="C57" s="30">
        <v>0</v>
      </c>
      <c r="D57" s="46">
        <v>0</v>
      </c>
      <c r="E57" s="31">
        <f>C57*D57</f>
        <v>0</v>
      </c>
      <c r="F57" s="35"/>
      <c r="G57" s="31">
        <v>0</v>
      </c>
      <c r="H57" s="34">
        <v>0</v>
      </c>
      <c r="I57" s="15"/>
      <c r="Q57" s="15"/>
      <c r="R57" s="15"/>
      <c r="S57" s="15"/>
      <c r="T57" s="15"/>
      <c r="U57" s="15"/>
      <c r="V57" s="15"/>
    </row>
    <row r="58" spans="1:22">
      <c r="B58" s="29" t="s">
        <v>11</v>
      </c>
      <c r="C58" s="30">
        <v>0</v>
      </c>
      <c r="D58" s="46">
        <v>0</v>
      </c>
      <c r="E58" s="31">
        <f>C58*D58</f>
        <v>0</v>
      </c>
      <c r="F58" s="35"/>
      <c r="G58" s="31">
        <v>0</v>
      </c>
      <c r="H58" s="34">
        <v>0</v>
      </c>
      <c r="I58" s="11"/>
      <c r="Q58" s="15"/>
      <c r="R58" s="15"/>
      <c r="S58" s="15"/>
      <c r="T58" s="15"/>
      <c r="U58" s="15"/>
      <c r="V58" s="15"/>
    </row>
    <row r="59" spans="1:22">
      <c r="B59" s="26" t="s">
        <v>21</v>
      </c>
      <c r="C59" s="27"/>
      <c r="D59" s="28"/>
      <c r="E59" s="28">
        <f>SUM(E54:E58)</f>
        <v>6570</v>
      </c>
      <c r="F59" s="5"/>
      <c r="G59" s="28">
        <f>SUM(G54:G58)</f>
        <v>6570</v>
      </c>
      <c r="H59" s="28">
        <f>SUM(H54:H58)</f>
        <v>0</v>
      </c>
      <c r="I59" s="15"/>
      <c r="Q59" s="11"/>
      <c r="R59" s="15"/>
      <c r="S59" s="15"/>
      <c r="T59" s="15"/>
      <c r="U59" s="15"/>
      <c r="V59" s="15"/>
    </row>
    <row r="60" spans="1:22">
      <c r="F60" s="5"/>
      <c r="I60" s="11"/>
      <c r="Q60" s="15"/>
      <c r="R60" s="15"/>
      <c r="S60" s="15"/>
      <c r="T60" s="15"/>
      <c r="U60" s="15"/>
      <c r="V60" s="15"/>
    </row>
    <row r="61" spans="1:22">
      <c r="B61" s="9" t="s">
        <v>10</v>
      </c>
      <c r="C61" s="10"/>
      <c r="D61" s="10"/>
      <c r="E61" s="10"/>
      <c r="F61" s="5"/>
      <c r="G61" s="10"/>
      <c r="H61" s="10"/>
      <c r="I61" s="15"/>
      <c r="Q61" s="15"/>
      <c r="R61" s="15"/>
      <c r="S61" s="15"/>
      <c r="T61" s="15"/>
      <c r="U61" s="15"/>
      <c r="V61" s="15"/>
    </row>
    <row r="62" spans="1:22">
      <c r="B62" s="19" t="s">
        <v>3</v>
      </c>
      <c r="C62" s="20" t="s">
        <v>20</v>
      </c>
      <c r="D62" s="20" t="s">
        <v>4</v>
      </c>
      <c r="E62" s="20" t="s">
        <v>21</v>
      </c>
      <c r="F62" s="5"/>
      <c r="G62" s="20" t="s">
        <v>5</v>
      </c>
      <c r="H62" s="20" t="s">
        <v>6</v>
      </c>
      <c r="I62" s="15"/>
      <c r="Q62" s="15"/>
      <c r="R62" s="15"/>
      <c r="S62" s="15"/>
      <c r="T62" s="15"/>
      <c r="U62" s="15"/>
      <c r="V62" s="15"/>
    </row>
    <row r="63" spans="1:22">
      <c r="B63" s="6" t="s">
        <v>160</v>
      </c>
      <c r="C63" s="23">
        <v>1</v>
      </c>
      <c r="D63" s="24">
        <v>1200</v>
      </c>
      <c r="E63" s="24">
        <f>C63*D63</f>
        <v>1200</v>
      </c>
      <c r="F63" s="5"/>
      <c r="G63" s="24">
        <v>1200</v>
      </c>
      <c r="H63" s="24">
        <v>0</v>
      </c>
      <c r="I63" s="15"/>
      <c r="Q63" s="15"/>
      <c r="R63" s="15"/>
      <c r="S63" s="15"/>
      <c r="T63" s="15"/>
      <c r="U63" s="15"/>
      <c r="V63" s="15"/>
    </row>
    <row r="64" spans="1:22">
      <c r="B64" s="6" t="s">
        <v>69</v>
      </c>
      <c r="C64" s="23">
        <v>1</v>
      </c>
      <c r="D64" s="24">
        <v>1400</v>
      </c>
      <c r="E64" s="24">
        <f>C64*D64</f>
        <v>1400</v>
      </c>
      <c r="F64" s="5"/>
      <c r="G64" s="24">
        <v>1400</v>
      </c>
      <c r="H64" s="24">
        <v>0</v>
      </c>
      <c r="I64" s="40"/>
      <c r="Q64" s="15"/>
      <c r="R64" s="15"/>
      <c r="S64" s="15"/>
      <c r="T64" s="15"/>
      <c r="U64" s="15"/>
      <c r="V64" s="15"/>
    </row>
    <row r="65" spans="2:22">
      <c r="B65" s="26" t="s">
        <v>21</v>
      </c>
      <c r="C65" s="27"/>
      <c r="D65" s="28"/>
      <c r="E65" s="28">
        <f>SUM(E63:E64)</f>
        <v>2600</v>
      </c>
      <c r="F65" s="5"/>
      <c r="G65" s="28">
        <f>SUM(G63:G64)</f>
        <v>2600</v>
      </c>
      <c r="H65" s="28">
        <f>SUM(H63:H63)</f>
        <v>0</v>
      </c>
      <c r="I65" s="40"/>
      <c r="Q65" s="15"/>
      <c r="R65" s="15"/>
      <c r="S65" s="15"/>
      <c r="T65" s="15"/>
      <c r="U65" s="15"/>
      <c r="V65" s="15"/>
    </row>
    <row r="66" spans="2:22">
      <c r="Q66" s="11"/>
      <c r="R66" s="15"/>
      <c r="S66" s="15"/>
      <c r="T66" s="15"/>
      <c r="U66" s="15"/>
      <c r="V66" s="15"/>
    </row>
    <row r="67" spans="2:22">
      <c r="Q67" s="15"/>
      <c r="R67" s="15"/>
      <c r="S67" s="15"/>
      <c r="T67" s="15"/>
      <c r="U67" s="15"/>
      <c r="V67" s="15"/>
    </row>
    <row r="68" spans="2:22" hidden="1">
      <c r="Q68" s="15"/>
      <c r="R68" s="15"/>
      <c r="S68" s="15"/>
      <c r="T68" s="15"/>
      <c r="U68" s="15"/>
      <c r="V68" s="15"/>
    </row>
    <row r="69" spans="2:22" hidden="1">
      <c r="Q69" s="15"/>
      <c r="R69" s="15"/>
      <c r="S69" s="15"/>
      <c r="T69" s="15"/>
      <c r="U69" s="15"/>
      <c r="V69" s="15"/>
    </row>
    <row r="70" spans="2:22" hidden="1">
      <c r="Q70" s="15"/>
      <c r="R70" s="15"/>
      <c r="S70" s="15"/>
      <c r="T70" s="15"/>
      <c r="U70" s="15"/>
      <c r="V70" s="15"/>
    </row>
    <row r="71" spans="2:22" hidden="1">
      <c r="Q71" s="15"/>
      <c r="R71" s="15"/>
      <c r="S71" s="15"/>
      <c r="T71" s="15"/>
      <c r="U71" s="15"/>
      <c r="V71" s="15"/>
    </row>
    <row r="72" spans="2:22" hidden="1">
      <c r="J72" s="43"/>
      <c r="K72" s="43"/>
      <c r="Q72" s="15"/>
      <c r="R72" s="15"/>
      <c r="S72" s="15"/>
      <c r="T72" s="15"/>
      <c r="U72" s="15"/>
      <c r="V72" s="15"/>
    </row>
    <row r="73" spans="2:22" hidden="1">
      <c r="I73" s="11"/>
      <c r="Q73" s="15"/>
      <c r="R73" s="15"/>
      <c r="S73" s="15"/>
      <c r="T73" s="15"/>
      <c r="U73" s="15"/>
      <c r="V73" s="15"/>
    </row>
    <row r="74" spans="2:22" hidden="1">
      <c r="I74" s="58"/>
      <c r="Q74" s="15"/>
      <c r="R74" s="15"/>
      <c r="S74" s="15"/>
      <c r="T74" s="15"/>
      <c r="U74" s="15"/>
      <c r="V74" s="15"/>
    </row>
    <row r="75" spans="2:22" hidden="1">
      <c r="Q75" s="15"/>
      <c r="R75" s="15"/>
      <c r="S75" s="15"/>
      <c r="T75" s="15"/>
      <c r="U75" s="15"/>
      <c r="V75" s="15"/>
    </row>
    <row r="76" spans="2:22" hidden="1">
      <c r="Q76" s="15"/>
      <c r="R76" s="15"/>
      <c r="S76" s="15"/>
      <c r="T76" s="15"/>
      <c r="U76" s="15"/>
      <c r="V76" s="15"/>
    </row>
    <row r="77" spans="2:22" hidden="1">
      <c r="S77" s="15"/>
      <c r="T77" s="15"/>
      <c r="U77" s="15"/>
      <c r="V77" s="15"/>
    </row>
    <row r="78" spans="2:22" hidden="1">
      <c r="S78" s="15"/>
      <c r="T78" s="15"/>
      <c r="U78" s="15"/>
      <c r="V78" s="15"/>
    </row>
    <row r="79" spans="2:22" hidden="1">
      <c r="S79" s="15"/>
      <c r="T79" s="15"/>
      <c r="U79" s="15"/>
      <c r="V79" s="15"/>
    </row>
    <row r="80" spans="2:22" hidden="1">
      <c r="S80" s="15"/>
      <c r="T80" s="15"/>
      <c r="U80" s="15"/>
      <c r="V80" s="15"/>
    </row>
    <row r="81" spans="6:22" hidden="1">
      <c r="S81" s="15"/>
      <c r="T81" s="15"/>
      <c r="U81" s="15"/>
      <c r="V81" s="15"/>
    </row>
    <row r="82" spans="6:22" hidden="1">
      <c r="S82" s="15"/>
      <c r="T82" s="15"/>
      <c r="U82" s="15"/>
      <c r="V82" s="15"/>
    </row>
    <row r="83" spans="6:22" hidden="1">
      <c r="F83" s="5"/>
      <c r="S83" s="15"/>
      <c r="T83" s="15"/>
      <c r="U83" s="15"/>
      <c r="V83" s="15"/>
    </row>
    <row r="84" spans="6:22" hidden="1">
      <c r="Q84" s="15"/>
      <c r="R84" s="15"/>
      <c r="S84" s="15"/>
      <c r="T84" s="15"/>
      <c r="U84" s="15"/>
      <c r="V84" s="15"/>
    </row>
    <row r="85" spans="6:22" hidden="1">
      <c r="Q85" s="15"/>
      <c r="R85" s="15"/>
      <c r="S85" s="15"/>
      <c r="T85" s="15"/>
      <c r="U85" s="15"/>
      <c r="V85" s="15"/>
    </row>
    <row r="86" spans="6:22" hidden="1">
      <c r="Q86" s="15"/>
      <c r="R86" s="15"/>
      <c r="S86" s="15"/>
      <c r="T86" s="15"/>
      <c r="U86" s="15"/>
      <c r="V86" s="15"/>
    </row>
    <row r="87" spans="6:22" hidden="1">
      <c r="Q87" s="15"/>
      <c r="R87" s="15"/>
      <c r="S87" s="15"/>
      <c r="T87" s="15"/>
      <c r="U87" s="15"/>
      <c r="V87" s="15"/>
    </row>
    <row r="88" spans="6:22" hidden="1">
      <c r="Q88" s="15"/>
      <c r="R88" s="15"/>
      <c r="S88" s="15"/>
      <c r="T88" s="15"/>
      <c r="U88" s="15"/>
      <c r="V88" s="15"/>
    </row>
    <row r="89" spans="6:22" hidden="1">
      <c r="Q89" s="15"/>
      <c r="R89" s="15"/>
      <c r="S89" s="15"/>
      <c r="T89" s="15"/>
      <c r="U89" s="15"/>
      <c r="V89" s="15"/>
    </row>
    <row r="90" spans="6:22" hidden="1">
      <c r="Q90" s="15"/>
      <c r="R90" s="15"/>
      <c r="S90" s="15"/>
      <c r="T90" s="15"/>
      <c r="U90" s="15"/>
      <c r="V90" s="15"/>
    </row>
    <row r="91" spans="6:22" hidden="1">
      <c r="Q91" s="15"/>
      <c r="R91" s="15"/>
      <c r="S91" s="15"/>
      <c r="T91" s="15"/>
      <c r="U91" s="15"/>
      <c r="V91" s="15"/>
    </row>
    <row r="92" spans="6:22" hidden="1">
      <c r="Q92" s="15"/>
      <c r="R92" s="15"/>
      <c r="S92" s="15"/>
      <c r="T92" s="15"/>
      <c r="U92" s="15"/>
      <c r="V92" s="15"/>
    </row>
    <row r="93" spans="6:22" hidden="1">
      <c r="Q93" s="15"/>
      <c r="R93" s="15"/>
      <c r="S93" s="15"/>
      <c r="T93" s="15"/>
      <c r="U93" s="15"/>
      <c r="V93" s="15"/>
    </row>
    <row r="94" spans="6:22" hidden="1">
      <c r="Q94" s="15"/>
      <c r="R94" s="15"/>
      <c r="S94" s="15"/>
      <c r="T94" s="15"/>
      <c r="U94" s="15"/>
      <c r="V94" s="15"/>
    </row>
    <row r="95" spans="6:22" hidden="1">
      <c r="Q95" s="15"/>
      <c r="R95" s="15"/>
      <c r="S95" s="15"/>
      <c r="T95" s="15"/>
      <c r="U95" s="15"/>
      <c r="V95" s="15"/>
    </row>
  </sheetData>
  <sheetProtection sheet="1" objects="1" scenarios="1"/>
  <mergeCells count="2">
    <mergeCell ref="R5:V5"/>
    <mergeCell ref="S6:V6"/>
  </mergeCells>
  <conditionalFormatting sqref="I17 I20">
    <cfRule type="cellIs" priority="24" operator="lessThan">
      <formula>0</formula>
    </cfRule>
  </conditionalFormatting>
  <conditionalFormatting sqref="I26 I87:I90 I91:P95 A91 Q26 I75:I85 Q77:R83 A49:A86">
    <cfRule type="cellIs" dxfId="63" priority="23" operator="lessThan">
      <formula>0</formula>
    </cfRule>
  </conditionalFormatting>
  <conditionalFormatting sqref="A5:A12">
    <cfRule type="cellIs" dxfId="62" priority="22" operator="lessThan">
      <formula>0</formula>
    </cfRule>
  </conditionalFormatting>
  <conditionalFormatting sqref="A13:A30">
    <cfRule type="cellIs" dxfId="61" priority="21" operator="lessThan">
      <formula>0</formula>
    </cfRule>
  </conditionalFormatting>
  <conditionalFormatting sqref="A31:A48 A90:A95">
    <cfRule type="cellIs" dxfId="60" priority="20" operator="lessThan">
      <formula>0</formula>
    </cfRule>
  </conditionalFormatting>
  <conditionalFormatting sqref="I16">
    <cfRule type="cellIs" dxfId="59" priority="19" operator="lessThan">
      <formula>0</formula>
    </cfRule>
  </conditionalFormatting>
  <conditionalFormatting sqref="I15">
    <cfRule type="cellIs" dxfId="58" priority="18" operator="lessThan">
      <formula>0</formula>
    </cfRule>
  </conditionalFormatting>
  <conditionalFormatting sqref="I18">
    <cfRule type="cellIs" dxfId="57" priority="17" operator="lessThan">
      <formula>0</formula>
    </cfRule>
  </conditionalFormatting>
  <conditionalFormatting sqref="I19">
    <cfRule type="cellIs" dxfId="56" priority="16" operator="lessThan">
      <formula>0</formula>
    </cfRule>
  </conditionalFormatting>
  <conditionalFormatting sqref="I72">
    <cfRule type="cellIs" dxfId="55" priority="15" operator="lessThan">
      <formula>0</formula>
    </cfRule>
  </conditionalFormatting>
  <conditionalFormatting sqref="I71">
    <cfRule type="cellIs" dxfId="54" priority="14" operator="lessThan">
      <formula>0</formula>
    </cfRule>
  </conditionalFormatting>
  <conditionalFormatting sqref="I70">
    <cfRule type="cellIs" dxfId="53" priority="13" operator="lessThan">
      <formula>0</formula>
    </cfRule>
  </conditionalFormatting>
  <conditionalFormatting sqref="I66:I69">
    <cfRule type="cellIs" dxfId="52" priority="12" operator="lessThan">
      <formula>0</formula>
    </cfRule>
  </conditionalFormatting>
  <conditionalFormatting sqref="I21">
    <cfRule type="cellIs" dxfId="51" priority="11" operator="lessThan">
      <formula>0</formula>
    </cfRule>
  </conditionalFormatting>
  <conditionalFormatting sqref="I22">
    <cfRule type="cellIs" dxfId="50" priority="10" operator="lessThan">
      <formula>0</formula>
    </cfRule>
  </conditionalFormatting>
  <conditionalFormatting sqref="I23">
    <cfRule type="cellIs" dxfId="49" priority="9" operator="lessThan">
      <formula>0</formula>
    </cfRule>
  </conditionalFormatting>
  <conditionalFormatting sqref="I24">
    <cfRule type="cellIs" dxfId="48" priority="8" operator="lessThan">
      <formula>0</formula>
    </cfRule>
  </conditionalFormatting>
  <conditionalFormatting sqref="I25">
    <cfRule type="cellIs" dxfId="47" priority="7" operator="lessThan">
      <formula>0</formula>
    </cfRule>
  </conditionalFormatting>
  <conditionalFormatting sqref="I27">
    <cfRule type="cellIs" dxfId="46" priority="6" operator="lessThan">
      <formula>0</formula>
    </cfRule>
  </conditionalFormatting>
  <conditionalFormatting sqref="I29">
    <cfRule type="cellIs" dxfId="45" priority="4" operator="lessThan">
      <formula>0</formula>
    </cfRule>
  </conditionalFormatting>
  <conditionalFormatting sqref="I28">
    <cfRule type="cellIs" dxfId="44" priority="5" operator="lessThan">
      <formula>0</formula>
    </cfRule>
  </conditionalFormatting>
  <conditionalFormatting sqref="I86">
    <cfRule type="cellIs" dxfId="43" priority="3" operator="lessThan">
      <formula>0</formula>
    </cfRule>
  </conditionalFormatting>
  <conditionalFormatting sqref="A4:E4 G4:X4">
    <cfRule type="cellIs" dxfId="42" priority="2" operator="lessThan">
      <formula>0</formula>
    </cfRule>
  </conditionalFormatting>
  <conditionalFormatting sqref="I64:I65">
    <cfRule type="cellIs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showGridLines="0" workbookViewId="0">
      <selection sqref="A1:XFD1048576"/>
    </sheetView>
  </sheetViews>
  <sheetFormatPr baseColWidth="10" defaultRowHeight="15" zeroHeight="1" x14ac:dyDescent="0"/>
  <cols>
    <col min="1" max="1" width="3.5" style="4" customWidth="1"/>
    <col min="2" max="2" width="62.1640625" style="4" bestFit="1" customWidth="1"/>
    <col min="3" max="3" width="11.6640625" style="4" bestFit="1" customWidth="1"/>
    <col min="4" max="5" width="18" style="4" customWidth="1"/>
    <col min="6" max="6" width="2.33203125" style="4" customWidth="1"/>
    <col min="7" max="8" width="18" style="4" customWidth="1"/>
    <col min="9" max="9" width="4.83203125" style="4" customWidth="1"/>
    <col min="10" max="10" width="60" style="4" customWidth="1"/>
    <col min="11" max="13" width="18" style="4" customWidth="1"/>
    <col min="14" max="14" width="2.33203125" style="4" customWidth="1"/>
    <col min="15" max="16" width="18" style="4" customWidth="1"/>
    <col min="17" max="17" width="4.83203125" style="4" customWidth="1"/>
    <col min="18" max="18" width="31.33203125" style="4" bestFit="1" customWidth="1"/>
    <col min="19" max="19" width="18" style="4" customWidth="1"/>
    <col min="20" max="20" width="15.33203125" style="4" bestFit="1" customWidth="1"/>
    <col min="21" max="22" width="18" style="4" customWidth="1"/>
    <col min="23" max="16384" width="10.83203125" style="4"/>
  </cols>
  <sheetData>
    <row r="1" spans="2:22"/>
    <row r="2" spans="2:22">
      <c r="B2" s="22" t="s">
        <v>162</v>
      </c>
    </row>
    <row r="3" spans="2:22">
      <c r="F3" s="5"/>
    </row>
    <row r="4" spans="2:22">
      <c r="B4" s="9" t="s">
        <v>70</v>
      </c>
      <c r="C4" s="10"/>
      <c r="D4" s="10"/>
      <c r="E4" s="10"/>
      <c r="F4" s="5"/>
      <c r="G4" s="10"/>
      <c r="H4" s="10"/>
      <c r="I4" s="11"/>
      <c r="J4" s="9" t="s">
        <v>19</v>
      </c>
      <c r="K4" s="12"/>
      <c r="L4" s="13"/>
      <c r="M4" s="13"/>
      <c r="N4" s="11"/>
      <c r="O4" s="13"/>
      <c r="P4" s="14"/>
      <c r="Q4" s="15"/>
      <c r="R4" s="16" t="s">
        <v>2</v>
      </c>
      <c r="S4" s="17"/>
      <c r="T4" s="17"/>
      <c r="U4" s="17"/>
      <c r="V4" s="18"/>
    </row>
    <row r="5" spans="2:22">
      <c r="B5" s="19" t="s">
        <v>3</v>
      </c>
      <c r="C5" s="20" t="s">
        <v>20</v>
      </c>
      <c r="D5" s="20" t="s">
        <v>4</v>
      </c>
      <c r="E5" s="20" t="s">
        <v>21</v>
      </c>
      <c r="F5" s="5"/>
      <c r="G5" s="20" t="s">
        <v>5</v>
      </c>
      <c r="H5" s="20" t="s">
        <v>6</v>
      </c>
      <c r="I5" s="11"/>
      <c r="J5" s="19" t="s">
        <v>3</v>
      </c>
      <c r="K5" s="21" t="s">
        <v>20</v>
      </c>
      <c r="L5" s="20" t="s">
        <v>4</v>
      </c>
      <c r="M5" s="20" t="s">
        <v>21</v>
      </c>
      <c r="N5" s="11"/>
      <c r="O5" s="20" t="s">
        <v>5</v>
      </c>
      <c r="P5" s="20" t="s">
        <v>6</v>
      </c>
      <c r="Q5" s="15"/>
      <c r="R5" s="15"/>
      <c r="S5" s="1"/>
      <c r="T5" s="2"/>
      <c r="U5" s="2"/>
      <c r="V5" s="3"/>
    </row>
    <row r="6" spans="2:22">
      <c r="B6" s="7" t="s">
        <v>71</v>
      </c>
      <c r="C6" s="23">
        <v>1</v>
      </c>
      <c r="D6" s="24">
        <v>1800</v>
      </c>
      <c r="E6" s="24">
        <f>C6*D6</f>
        <v>1800</v>
      </c>
      <c r="F6" s="5"/>
      <c r="G6" s="24">
        <v>1800</v>
      </c>
      <c r="H6" s="24">
        <f>E6-G6</f>
        <v>0</v>
      </c>
      <c r="I6" s="11"/>
      <c r="J6" s="7" t="s">
        <v>72</v>
      </c>
      <c r="K6" s="23">
        <v>80</v>
      </c>
      <c r="L6" s="24">
        <v>6</v>
      </c>
      <c r="M6" s="24">
        <f>K6*L6</f>
        <v>480</v>
      </c>
      <c r="N6" s="41"/>
      <c r="O6" s="24">
        <v>480</v>
      </c>
      <c r="P6" s="24">
        <f t="shared" ref="P6:P15" si="0">M6-O6</f>
        <v>0</v>
      </c>
      <c r="Q6" s="15"/>
      <c r="R6" s="19" t="s">
        <v>3</v>
      </c>
      <c r="S6" s="20" t="s">
        <v>21</v>
      </c>
      <c r="T6" s="20" t="s">
        <v>7</v>
      </c>
      <c r="U6" s="20" t="s">
        <v>5</v>
      </c>
      <c r="V6" s="20" t="s">
        <v>6</v>
      </c>
    </row>
    <row r="7" spans="2:22">
      <c r="B7" s="26" t="s">
        <v>21</v>
      </c>
      <c r="C7" s="27"/>
      <c r="D7" s="28"/>
      <c r="E7" s="28">
        <f>E6</f>
        <v>1800</v>
      </c>
      <c r="F7" s="5"/>
      <c r="G7" s="28">
        <f>G6</f>
        <v>1800</v>
      </c>
      <c r="H7" s="28">
        <f>H6</f>
        <v>0</v>
      </c>
      <c r="I7" s="11"/>
      <c r="J7" s="7" t="s">
        <v>8</v>
      </c>
      <c r="K7" s="23">
        <v>80</v>
      </c>
      <c r="L7" s="24">
        <v>14.75</v>
      </c>
      <c r="M7" s="24">
        <f t="shared" ref="M7:M12" si="1">K7*L7</f>
        <v>1180</v>
      </c>
      <c r="N7" s="11"/>
      <c r="O7" s="24">
        <v>1180</v>
      </c>
      <c r="P7" s="24">
        <f t="shared" si="0"/>
        <v>0</v>
      </c>
      <c r="Q7" s="15"/>
      <c r="R7" s="22" t="str">
        <f>B4</f>
        <v>Venue(s)</v>
      </c>
      <c r="S7" s="24">
        <f>E7</f>
        <v>1800</v>
      </c>
      <c r="T7" s="25">
        <f t="shared" ref="T7:T18" si="2">S7/S$19</f>
        <v>3.2721323395746231E-2</v>
      </c>
      <c r="U7" s="24">
        <f>G7</f>
        <v>1800</v>
      </c>
      <c r="V7" s="24">
        <f>S7-U7</f>
        <v>0</v>
      </c>
    </row>
    <row r="8" spans="2:22">
      <c r="B8" s="59"/>
      <c r="C8" s="30"/>
      <c r="D8" s="31"/>
      <c r="E8" s="31"/>
      <c r="F8" s="35"/>
      <c r="G8" s="31"/>
      <c r="H8" s="31"/>
      <c r="I8" s="11"/>
      <c r="J8" s="7" t="s">
        <v>73</v>
      </c>
      <c r="K8" s="23">
        <v>1</v>
      </c>
      <c r="L8" s="24">
        <v>200</v>
      </c>
      <c r="M8" s="24">
        <f t="shared" si="1"/>
        <v>200</v>
      </c>
      <c r="N8" s="11"/>
      <c r="O8" s="24">
        <v>200</v>
      </c>
      <c r="P8" s="24">
        <f t="shared" si="0"/>
        <v>0</v>
      </c>
      <c r="Q8" s="15"/>
      <c r="R8" s="22" t="str">
        <f>B9</f>
        <v>Ceremony Décor and Rentals</v>
      </c>
      <c r="S8" s="24">
        <f>E13</f>
        <v>300</v>
      </c>
      <c r="T8" s="25">
        <f t="shared" si="2"/>
        <v>5.4535538992910382E-3</v>
      </c>
      <c r="U8" s="24">
        <f>G13</f>
        <v>300</v>
      </c>
      <c r="V8" s="24"/>
    </row>
    <row r="9" spans="2:22">
      <c r="B9" s="9" t="s">
        <v>74</v>
      </c>
      <c r="C9" s="10"/>
      <c r="D9" s="10"/>
      <c r="E9" s="10"/>
      <c r="F9" s="5"/>
      <c r="G9" s="10"/>
      <c r="H9" s="10"/>
      <c r="I9" s="11"/>
      <c r="J9" s="7" t="s">
        <v>75</v>
      </c>
      <c r="K9" s="23">
        <v>1</v>
      </c>
      <c r="L9" s="24">
        <v>10</v>
      </c>
      <c r="M9" s="24">
        <f t="shared" si="1"/>
        <v>10</v>
      </c>
      <c r="N9" s="41"/>
      <c r="O9" s="24">
        <v>10</v>
      </c>
      <c r="P9" s="24">
        <f t="shared" si="0"/>
        <v>0</v>
      </c>
      <c r="Q9" s="15"/>
      <c r="R9" s="22" t="str">
        <f>B15</f>
        <v>Cocktail Hour Décor and Rentals</v>
      </c>
      <c r="S9" s="24">
        <f>E22</f>
        <v>286</v>
      </c>
      <c r="T9" s="25">
        <f t="shared" si="2"/>
        <v>5.1990547173241227E-3</v>
      </c>
      <c r="U9" s="24">
        <f>G22</f>
        <v>286</v>
      </c>
      <c r="V9" s="24"/>
    </row>
    <row r="10" spans="2:22">
      <c r="B10" s="19" t="s">
        <v>3</v>
      </c>
      <c r="C10" s="20" t="s">
        <v>20</v>
      </c>
      <c r="D10" s="20" t="s">
        <v>4</v>
      </c>
      <c r="E10" s="20" t="s">
        <v>21</v>
      </c>
      <c r="F10" s="5"/>
      <c r="G10" s="20" t="s">
        <v>5</v>
      </c>
      <c r="H10" s="20" t="s">
        <v>6</v>
      </c>
      <c r="I10" s="11"/>
      <c r="J10" s="7" t="s">
        <v>76</v>
      </c>
      <c r="K10" s="23">
        <v>1</v>
      </c>
      <c r="L10" s="24">
        <v>5</v>
      </c>
      <c r="M10" s="24">
        <f t="shared" si="1"/>
        <v>5</v>
      </c>
      <c r="N10" s="11"/>
      <c r="O10" s="24">
        <v>5</v>
      </c>
      <c r="P10" s="24">
        <f t="shared" si="0"/>
        <v>0</v>
      </c>
      <c r="Q10" s="15"/>
      <c r="R10" s="22" t="str">
        <f>B24</f>
        <v>Reception Décor and Rentals</v>
      </c>
      <c r="S10" s="24">
        <f>E38</f>
        <v>6210</v>
      </c>
      <c r="T10" s="25">
        <f t="shared" si="2"/>
        <v>0.11288856571532449</v>
      </c>
      <c r="U10" s="24">
        <f>G38</f>
        <v>6210</v>
      </c>
      <c r="V10" s="24"/>
    </row>
    <row r="11" spans="2:22">
      <c r="B11" s="7" t="s">
        <v>77</v>
      </c>
      <c r="C11" s="23">
        <v>1</v>
      </c>
      <c r="D11" s="24">
        <v>300</v>
      </c>
      <c r="E11" s="24">
        <f>C11*D11</f>
        <v>300</v>
      </c>
      <c r="F11" s="5"/>
      <c r="G11" s="24">
        <v>300</v>
      </c>
      <c r="H11" s="24">
        <f t="shared" ref="H11:H12" si="3">E11-G11</f>
        <v>0</v>
      </c>
      <c r="I11" s="11"/>
      <c r="J11" s="7" t="s">
        <v>78</v>
      </c>
      <c r="K11" s="23">
        <v>1</v>
      </c>
      <c r="L11" s="24">
        <v>5</v>
      </c>
      <c r="M11" s="24">
        <f t="shared" si="1"/>
        <v>5</v>
      </c>
      <c r="N11" s="11"/>
      <c r="O11" s="24">
        <v>5</v>
      </c>
      <c r="P11" s="24">
        <f t="shared" si="0"/>
        <v>0</v>
      </c>
      <c r="Q11" s="15"/>
      <c r="R11" s="22" t="str">
        <f>B40</f>
        <v>Sweetheart Table Design</v>
      </c>
      <c r="S11" s="24">
        <f>E52</f>
        <v>1879</v>
      </c>
      <c r="T11" s="25">
        <f t="shared" si="2"/>
        <v>3.4157425922559534E-2</v>
      </c>
      <c r="U11" s="24">
        <f>G52</f>
        <v>1879</v>
      </c>
      <c r="V11" s="24"/>
    </row>
    <row r="12" spans="2:22">
      <c r="B12" s="60" t="s">
        <v>11</v>
      </c>
      <c r="C12" s="61">
        <v>0</v>
      </c>
      <c r="D12" s="56">
        <v>0</v>
      </c>
      <c r="E12" s="31">
        <f t="shared" ref="E12" si="4">C12*D12</f>
        <v>0</v>
      </c>
      <c r="F12" s="35"/>
      <c r="G12" s="56">
        <v>0</v>
      </c>
      <c r="H12" s="56">
        <f t="shared" si="3"/>
        <v>0</v>
      </c>
      <c r="I12" s="11"/>
      <c r="J12" s="7" t="s">
        <v>79</v>
      </c>
      <c r="K12" s="23">
        <v>5</v>
      </c>
      <c r="L12" s="24">
        <v>5</v>
      </c>
      <c r="M12" s="24">
        <f t="shared" si="1"/>
        <v>25</v>
      </c>
      <c r="N12" s="55"/>
      <c r="O12" s="24">
        <v>25</v>
      </c>
      <c r="P12" s="24">
        <f t="shared" si="0"/>
        <v>0</v>
      </c>
      <c r="Q12" s="15"/>
      <c r="R12" s="22" t="str">
        <f>B54</f>
        <v>Food &amp; Beverage</v>
      </c>
      <c r="S12" s="24">
        <f>E61</f>
        <v>22254</v>
      </c>
      <c r="T12" s="25">
        <f t="shared" si="2"/>
        <v>0.40454462824940918</v>
      </c>
      <c r="U12" s="24">
        <f>G61</f>
        <v>22254</v>
      </c>
      <c r="V12" s="24"/>
    </row>
    <row r="13" spans="2:22">
      <c r="B13" s="26" t="s">
        <v>21</v>
      </c>
      <c r="C13" s="27"/>
      <c r="D13" s="28"/>
      <c r="E13" s="28">
        <f>SUM(E11:E12)</f>
        <v>300</v>
      </c>
      <c r="F13" s="5"/>
      <c r="G13" s="28">
        <f>SUM(G11:G12)</f>
        <v>300</v>
      </c>
      <c r="H13" s="28">
        <f>SUM(H11:H12)</f>
        <v>0</v>
      </c>
      <c r="I13" s="11"/>
      <c r="J13" s="7" t="s">
        <v>80</v>
      </c>
      <c r="K13" s="23">
        <v>240</v>
      </c>
      <c r="L13" s="24">
        <v>0.45</v>
      </c>
      <c r="M13" s="24">
        <f>K13*L13</f>
        <v>108</v>
      </c>
      <c r="N13" s="11"/>
      <c r="O13" s="24">
        <v>108</v>
      </c>
      <c r="P13" s="24">
        <f t="shared" si="0"/>
        <v>0</v>
      </c>
      <c r="Q13" s="15"/>
      <c r="R13" s="22" t="str">
        <f>B63</f>
        <v>Music &amp; Entertainment</v>
      </c>
      <c r="S13" s="24">
        <f>E67</f>
        <v>950</v>
      </c>
      <c r="T13" s="25">
        <f t="shared" si="2"/>
        <v>1.7269587347754953E-2</v>
      </c>
      <c r="U13" s="24">
        <f>G67</f>
        <v>950</v>
      </c>
      <c r="V13" s="24"/>
    </row>
    <row r="14" spans="2:22">
      <c r="B14" s="7"/>
      <c r="C14" s="23"/>
      <c r="D14" s="24"/>
      <c r="E14" s="24"/>
      <c r="F14" s="5"/>
      <c r="G14" s="24"/>
      <c r="H14" s="24"/>
      <c r="J14" s="7" t="s">
        <v>81</v>
      </c>
      <c r="K14" s="23">
        <v>80</v>
      </c>
      <c r="L14" s="24">
        <v>2</v>
      </c>
      <c r="M14" s="24">
        <f>K14*L14</f>
        <v>160</v>
      </c>
      <c r="N14" s="11"/>
      <c r="O14" s="24">
        <v>160</v>
      </c>
      <c r="P14" s="24">
        <f t="shared" si="0"/>
        <v>0</v>
      </c>
      <c r="Q14" s="15"/>
      <c r="R14" s="22" t="str">
        <f>J4</f>
        <v>Stationary</v>
      </c>
      <c r="S14" s="24">
        <f>M16</f>
        <v>2581</v>
      </c>
      <c r="T14" s="25">
        <f t="shared" si="2"/>
        <v>4.6918742046900566E-2</v>
      </c>
      <c r="U14" s="24">
        <f>O16</f>
        <v>2581</v>
      </c>
      <c r="V14" s="24"/>
    </row>
    <row r="15" spans="2:22">
      <c r="B15" s="9" t="s">
        <v>82</v>
      </c>
      <c r="C15" s="10"/>
      <c r="D15" s="10"/>
      <c r="E15" s="10"/>
      <c r="F15" s="5"/>
      <c r="G15" s="10"/>
      <c r="H15" s="10"/>
      <c r="J15" s="7" t="s">
        <v>83</v>
      </c>
      <c r="K15" s="23">
        <v>240</v>
      </c>
      <c r="L15" s="24">
        <v>1.7</v>
      </c>
      <c r="M15" s="24">
        <f>K15*L15</f>
        <v>408</v>
      </c>
      <c r="N15" s="11"/>
      <c r="O15" s="24">
        <v>408</v>
      </c>
      <c r="P15" s="24">
        <f t="shared" si="0"/>
        <v>0</v>
      </c>
      <c r="Q15" s="15"/>
      <c r="R15" s="22" t="str">
        <f>J18</f>
        <v>Photo &amp; Video</v>
      </c>
      <c r="S15" s="24">
        <f>M22</f>
        <v>5025</v>
      </c>
      <c r="T15" s="25">
        <f t="shared" si="2"/>
        <v>9.1347027813124884E-2</v>
      </c>
      <c r="U15" s="24">
        <f>O22</f>
        <v>5025</v>
      </c>
      <c r="V15" s="24"/>
    </row>
    <row r="16" spans="2:22">
      <c r="B16" s="19" t="s">
        <v>3</v>
      </c>
      <c r="C16" s="20" t="s">
        <v>20</v>
      </c>
      <c r="D16" s="20" t="s">
        <v>4</v>
      </c>
      <c r="E16" s="20" t="s">
        <v>21</v>
      </c>
      <c r="F16" s="5"/>
      <c r="G16" s="20" t="s">
        <v>5</v>
      </c>
      <c r="H16" s="20" t="s">
        <v>6</v>
      </c>
      <c r="I16" s="40"/>
      <c r="J16" s="26" t="s">
        <v>21</v>
      </c>
      <c r="K16" s="28"/>
      <c r="L16" s="28"/>
      <c r="M16" s="28">
        <f>SUM(M6:M15)</f>
        <v>2581</v>
      </c>
      <c r="N16" s="11"/>
      <c r="O16" s="28">
        <f>SUM(O6:O15)</f>
        <v>2581</v>
      </c>
      <c r="P16" s="28">
        <f>SUM(P6:P15)</f>
        <v>0</v>
      </c>
      <c r="Q16" s="15"/>
      <c r="R16" s="22" t="str">
        <f>J24</f>
        <v>Flowers, Décor and Centerpieces</v>
      </c>
      <c r="S16" s="24">
        <f>M44</f>
        <v>6685</v>
      </c>
      <c r="T16" s="25">
        <f t="shared" si="2"/>
        <v>0.12152335938920196</v>
      </c>
      <c r="U16" s="24">
        <f>O44</f>
        <v>6685</v>
      </c>
      <c r="V16" s="24"/>
    </row>
    <row r="17" spans="2:22">
      <c r="B17" s="7" t="s">
        <v>151</v>
      </c>
      <c r="C17" s="23">
        <v>5</v>
      </c>
      <c r="D17" s="24">
        <v>15</v>
      </c>
      <c r="E17" s="24">
        <f>C17*D17</f>
        <v>75</v>
      </c>
      <c r="F17" s="35"/>
      <c r="G17" s="24">
        <v>75</v>
      </c>
      <c r="H17" s="24">
        <f t="shared" ref="H17:H21" si="5">E17-G17</f>
        <v>0</v>
      </c>
      <c r="N17" s="11"/>
      <c r="Q17" s="15"/>
      <c r="R17" s="22" t="str">
        <f>J46</f>
        <v>Beauty</v>
      </c>
      <c r="S17" s="24">
        <f>M51</f>
        <v>1040</v>
      </c>
      <c r="T17" s="25">
        <f t="shared" si="2"/>
        <v>1.8905653517542264E-2</v>
      </c>
      <c r="U17" s="24">
        <f>O51</f>
        <v>1040</v>
      </c>
      <c r="V17" s="24"/>
    </row>
    <row r="18" spans="2:22">
      <c r="B18" s="7" t="s">
        <v>152</v>
      </c>
      <c r="C18" s="23">
        <v>1</v>
      </c>
      <c r="D18" s="24">
        <v>18</v>
      </c>
      <c r="E18" s="24">
        <f>C18*D18</f>
        <v>18</v>
      </c>
      <c r="F18" s="35"/>
      <c r="G18" s="24">
        <v>18</v>
      </c>
      <c r="H18" s="24">
        <f t="shared" si="5"/>
        <v>0</v>
      </c>
      <c r="J18" s="36" t="s">
        <v>12</v>
      </c>
      <c r="K18" s="12"/>
      <c r="L18" s="10"/>
      <c r="M18" s="10"/>
      <c r="N18" s="11"/>
      <c r="O18" s="10"/>
      <c r="P18" s="10"/>
      <c r="Q18" s="15"/>
      <c r="R18" s="22" t="str">
        <f>J53</f>
        <v>Other Expenses/ Gifts</v>
      </c>
      <c r="S18" s="24">
        <f>M69</f>
        <v>6000</v>
      </c>
      <c r="T18" s="25">
        <f t="shared" si="2"/>
        <v>0.10907107798582076</v>
      </c>
      <c r="U18" s="24">
        <f>O69</f>
        <v>6000</v>
      </c>
      <c r="V18" s="24"/>
    </row>
    <row r="19" spans="2:22">
      <c r="B19" s="7" t="s">
        <v>155</v>
      </c>
      <c r="C19" s="23">
        <v>1</v>
      </c>
      <c r="D19" s="24">
        <v>18</v>
      </c>
      <c r="E19" s="24">
        <f>C19*D19</f>
        <v>18</v>
      </c>
      <c r="F19" s="35"/>
      <c r="G19" s="24">
        <v>18</v>
      </c>
      <c r="H19" s="24">
        <f t="shared" si="5"/>
        <v>0</v>
      </c>
      <c r="I19" s="40"/>
      <c r="J19" s="19" t="s">
        <v>3</v>
      </c>
      <c r="K19" s="21" t="s">
        <v>20</v>
      </c>
      <c r="L19" s="20" t="s">
        <v>4</v>
      </c>
      <c r="M19" s="20" t="s">
        <v>21</v>
      </c>
      <c r="N19" s="11"/>
      <c r="O19" s="20" t="s">
        <v>5</v>
      </c>
      <c r="P19" s="20" t="s">
        <v>6</v>
      </c>
      <c r="Q19" s="15"/>
      <c r="R19" s="27" t="s">
        <v>15</v>
      </c>
      <c r="S19" s="28">
        <f>SUM(S7:S18)</f>
        <v>55010</v>
      </c>
      <c r="T19" s="42">
        <f>SUM(T7:T18)</f>
        <v>1</v>
      </c>
      <c r="U19" s="28">
        <f>SUM(U7:U18)</f>
        <v>55010</v>
      </c>
      <c r="V19" s="28">
        <f>SUM(V7:V18)</f>
        <v>0</v>
      </c>
    </row>
    <row r="20" spans="2:22">
      <c r="B20" s="7" t="s">
        <v>154</v>
      </c>
      <c r="C20" s="23">
        <v>1</v>
      </c>
      <c r="D20" s="24">
        <v>25</v>
      </c>
      <c r="E20" s="24">
        <f t="shared" ref="E20:E21" si="6">C20*D20</f>
        <v>25</v>
      </c>
      <c r="F20" s="35"/>
      <c r="G20" s="24">
        <v>25</v>
      </c>
      <c r="H20" s="24">
        <f t="shared" si="5"/>
        <v>0</v>
      </c>
      <c r="J20" s="7" t="s">
        <v>84</v>
      </c>
      <c r="K20" s="23">
        <v>1</v>
      </c>
      <c r="L20" s="24">
        <v>2725</v>
      </c>
      <c r="M20" s="24">
        <f>K20*L20</f>
        <v>2725</v>
      </c>
      <c r="N20" s="11"/>
      <c r="O20" s="24">
        <v>2725</v>
      </c>
      <c r="P20" s="24">
        <f t="shared" ref="P20:P21" si="7">M20-O20</f>
        <v>0</v>
      </c>
      <c r="Q20" s="15"/>
      <c r="S20" s="43"/>
      <c r="V20" s="43"/>
    </row>
    <row r="21" spans="2:22">
      <c r="B21" s="7" t="s">
        <v>153</v>
      </c>
      <c r="C21" s="23">
        <v>5</v>
      </c>
      <c r="D21" s="24">
        <v>30</v>
      </c>
      <c r="E21" s="24">
        <f t="shared" si="6"/>
        <v>150</v>
      </c>
      <c r="F21" s="35"/>
      <c r="G21" s="24">
        <v>150</v>
      </c>
      <c r="H21" s="24">
        <f t="shared" si="5"/>
        <v>0</v>
      </c>
      <c r="J21" s="7" t="s">
        <v>85</v>
      </c>
      <c r="K21" s="23">
        <v>1</v>
      </c>
      <c r="L21" s="24">
        <v>2300</v>
      </c>
      <c r="M21" s="24">
        <f>K21*L21</f>
        <v>2300</v>
      </c>
      <c r="N21" s="41"/>
      <c r="O21" s="24">
        <v>2300</v>
      </c>
      <c r="P21" s="24">
        <f t="shared" si="7"/>
        <v>0</v>
      </c>
      <c r="Q21" s="15"/>
      <c r="R21" s="15"/>
      <c r="S21" s="15"/>
      <c r="T21" s="43"/>
    </row>
    <row r="22" spans="2:22">
      <c r="B22" s="26" t="s">
        <v>21</v>
      </c>
      <c r="C22" s="27"/>
      <c r="D22" s="28"/>
      <c r="E22" s="28">
        <f>SUM(E17:E21)</f>
        <v>286</v>
      </c>
      <c r="F22" s="5"/>
      <c r="G22" s="28">
        <f>SUM(G17:G21)</f>
        <v>286</v>
      </c>
      <c r="H22" s="28">
        <f>SUM(H17:H21)</f>
        <v>0</v>
      </c>
      <c r="J22" s="26" t="s">
        <v>21</v>
      </c>
      <c r="K22" s="28"/>
      <c r="L22" s="28"/>
      <c r="M22" s="28">
        <f>SUM(M20:M21)</f>
        <v>5025</v>
      </c>
      <c r="N22" s="11"/>
      <c r="O22" s="28">
        <f>SUM(O20:O21)</f>
        <v>5025</v>
      </c>
      <c r="P22" s="28">
        <f>SUM(P20:P21)</f>
        <v>0</v>
      </c>
      <c r="Q22" s="15"/>
      <c r="R22" s="15"/>
      <c r="S22" s="15"/>
      <c r="T22" s="43"/>
    </row>
    <row r="23" spans="2:22">
      <c r="N23" s="11"/>
      <c r="R23" s="43"/>
      <c r="S23" s="43"/>
    </row>
    <row r="24" spans="2:22">
      <c r="B24" s="9" t="s">
        <v>86</v>
      </c>
      <c r="C24" s="10"/>
      <c r="D24" s="10"/>
      <c r="E24" s="10"/>
      <c r="F24" s="5"/>
      <c r="G24" s="10"/>
      <c r="H24" s="10"/>
      <c r="J24" s="36" t="s">
        <v>32</v>
      </c>
      <c r="K24" s="12"/>
      <c r="L24" s="10"/>
      <c r="M24" s="10"/>
      <c r="N24" s="11"/>
      <c r="O24" s="12"/>
      <c r="P24" s="12"/>
      <c r="Q24" s="15"/>
      <c r="R24" s="15"/>
      <c r="S24" s="15"/>
      <c r="T24" s="15"/>
      <c r="U24" s="15"/>
      <c r="V24" s="15"/>
    </row>
    <row r="25" spans="2:22">
      <c r="B25" s="19" t="s">
        <v>3</v>
      </c>
      <c r="C25" s="20" t="s">
        <v>20</v>
      </c>
      <c r="D25" s="20" t="s">
        <v>4</v>
      </c>
      <c r="E25" s="20" t="s">
        <v>21</v>
      </c>
      <c r="F25" s="5"/>
      <c r="G25" s="20" t="s">
        <v>5</v>
      </c>
      <c r="H25" s="20" t="s">
        <v>6</v>
      </c>
      <c r="J25" s="19" t="s">
        <v>3</v>
      </c>
      <c r="K25" s="21" t="s">
        <v>20</v>
      </c>
      <c r="L25" s="21" t="s">
        <v>4</v>
      </c>
      <c r="M25" s="20" t="s">
        <v>21</v>
      </c>
      <c r="N25" s="11"/>
      <c r="O25" s="21" t="s">
        <v>5</v>
      </c>
      <c r="P25" s="21" t="s">
        <v>6</v>
      </c>
      <c r="R25" s="15"/>
      <c r="S25" s="44"/>
      <c r="T25" s="11"/>
      <c r="U25" s="11"/>
      <c r="V25" s="11"/>
    </row>
    <row r="26" spans="2:22">
      <c r="B26" s="7" t="s">
        <v>156</v>
      </c>
      <c r="C26" s="23">
        <v>12</v>
      </c>
      <c r="D26" s="62">
        <v>40</v>
      </c>
      <c r="E26" s="62">
        <f t="shared" ref="E26:G32" si="8">C26*D26</f>
        <v>480</v>
      </c>
      <c r="F26" s="35"/>
      <c r="G26" s="62">
        <v>480</v>
      </c>
      <c r="H26" s="24">
        <f t="shared" ref="H26:H37" si="9">E26-G26</f>
        <v>0</v>
      </c>
      <c r="J26" s="7" t="s">
        <v>16</v>
      </c>
      <c r="K26" s="23">
        <v>1</v>
      </c>
      <c r="L26" s="24">
        <v>200</v>
      </c>
      <c r="M26" s="24">
        <f>K26*L26</f>
        <v>200</v>
      </c>
      <c r="N26" s="11"/>
      <c r="O26" s="24">
        <v>200</v>
      </c>
      <c r="P26" s="24">
        <f t="shared" ref="P26:P40" si="10">M26-O26</f>
        <v>0</v>
      </c>
      <c r="Q26" s="11"/>
      <c r="S26" s="45"/>
      <c r="T26" s="15"/>
      <c r="U26" s="15"/>
      <c r="V26" s="15"/>
    </row>
    <row r="27" spans="2:22">
      <c r="B27" s="7" t="s">
        <v>157</v>
      </c>
      <c r="C27" s="23">
        <v>1</v>
      </c>
      <c r="D27" s="62">
        <v>25</v>
      </c>
      <c r="E27" s="62">
        <f t="shared" si="8"/>
        <v>25</v>
      </c>
      <c r="F27" s="35"/>
      <c r="G27" s="62">
        <v>25</v>
      </c>
      <c r="H27" s="24">
        <f t="shared" si="9"/>
        <v>0</v>
      </c>
      <c r="J27" s="7" t="s">
        <v>87</v>
      </c>
      <c r="K27" s="23">
        <v>1</v>
      </c>
      <c r="L27" s="24">
        <v>0</v>
      </c>
      <c r="M27" s="24">
        <f t="shared" ref="M27:M30" si="11">K27*L27</f>
        <v>0</v>
      </c>
      <c r="N27" s="11"/>
      <c r="O27" s="24">
        <v>0</v>
      </c>
      <c r="P27" s="24">
        <f t="shared" si="10"/>
        <v>0</v>
      </c>
      <c r="Q27" s="15"/>
      <c r="S27" s="43"/>
      <c r="T27" s="15"/>
      <c r="U27" s="15"/>
      <c r="V27" s="15"/>
    </row>
    <row r="28" spans="2:22">
      <c r="B28" s="7" t="s">
        <v>161</v>
      </c>
      <c r="C28" s="23">
        <v>1</v>
      </c>
      <c r="D28" s="62">
        <v>15</v>
      </c>
      <c r="E28" s="62">
        <f t="shared" si="8"/>
        <v>15</v>
      </c>
      <c r="F28" s="35"/>
      <c r="G28" s="62">
        <v>15</v>
      </c>
      <c r="H28" s="24">
        <f t="shared" si="9"/>
        <v>0</v>
      </c>
      <c r="J28" s="7" t="s">
        <v>17</v>
      </c>
      <c r="K28" s="23">
        <v>5</v>
      </c>
      <c r="L28" s="24">
        <v>80</v>
      </c>
      <c r="M28" s="24">
        <f t="shared" si="11"/>
        <v>400</v>
      </c>
      <c r="N28" s="11"/>
      <c r="O28" s="24">
        <v>400</v>
      </c>
      <c r="P28" s="24">
        <f t="shared" si="10"/>
        <v>0</v>
      </c>
      <c r="Q28" s="15"/>
      <c r="R28" s="15"/>
      <c r="S28" s="44"/>
      <c r="T28" s="11"/>
      <c r="U28" s="11"/>
      <c r="V28" s="11"/>
    </row>
    <row r="29" spans="2:22">
      <c r="B29" s="7" t="s">
        <v>88</v>
      </c>
      <c r="C29" s="23">
        <v>8</v>
      </c>
      <c r="D29" s="62">
        <v>85</v>
      </c>
      <c r="E29" s="62">
        <f t="shared" si="8"/>
        <v>680</v>
      </c>
      <c r="F29" s="5"/>
      <c r="G29" s="62">
        <v>680</v>
      </c>
      <c r="H29" s="24">
        <f t="shared" si="9"/>
        <v>0</v>
      </c>
      <c r="I29" s="11"/>
      <c r="J29" s="7" t="s">
        <v>89</v>
      </c>
      <c r="K29" s="23">
        <v>1</v>
      </c>
      <c r="L29" s="24">
        <v>20</v>
      </c>
      <c r="M29" s="24">
        <f t="shared" si="11"/>
        <v>20</v>
      </c>
      <c r="N29" s="41"/>
      <c r="O29" s="24">
        <v>20</v>
      </c>
      <c r="P29" s="24">
        <f t="shared" si="10"/>
        <v>0</v>
      </c>
      <c r="Q29" s="11"/>
      <c r="R29" s="15"/>
      <c r="S29" s="15"/>
      <c r="T29" s="15"/>
      <c r="U29" s="15"/>
      <c r="V29" s="15"/>
    </row>
    <row r="30" spans="2:22">
      <c r="B30" s="7" t="s">
        <v>90</v>
      </c>
      <c r="C30" s="23">
        <v>1</v>
      </c>
      <c r="D30" s="62">
        <v>95</v>
      </c>
      <c r="E30" s="62">
        <f t="shared" si="8"/>
        <v>95</v>
      </c>
      <c r="F30" s="5"/>
      <c r="G30" s="62">
        <v>95</v>
      </c>
      <c r="H30" s="24">
        <f t="shared" si="9"/>
        <v>0</v>
      </c>
      <c r="I30" s="11"/>
      <c r="J30" s="7" t="s">
        <v>91</v>
      </c>
      <c r="K30" s="23">
        <v>1</v>
      </c>
      <c r="L30" s="24">
        <v>15</v>
      </c>
      <c r="M30" s="24">
        <f t="shared" si="11"/>
        <v>15</v>
      </c>
      <c r="N30" s="41"/>
      <c r="O30" s="24">
        <v>15</v>
      </c>
      <c r="P30" s="24">
        <f t="shared" si="10"/>
        <v>0</v>
      </c>
      <c r="Q30" s="15"/>
      <c r="R30" s="15"/>
      <c r="S30" s="15"/>
      <c r="T30" s="15"/>
      <c r="U30" s="15"/>
      <c r="V30" s="15"/>
    </row>
    <row r="31" spans="2:22">
      <c r="B31" s="7" t="s">
        <v>92</v>
      </c>
      <c r="C31" s="23">
        <v>200</v>
      </c>
      <c r="D31" s="62">
        <v>6</v>
      </c>
      <c r="E31" s="62">
        <f t="shared" si="8"/>
        <v>1200</v>
      </c>
      <c r="F31" s="5"/>
      <c r="G31" s="62">
        <v>1200</v>
      </c>
      <c r="H31" s="24">
        <f t="shared" si="9"/>
        <v>0</v>
      </c>
      <c r="I31" s="15"/>
      <c r="J31" s="7" t="s">
        <v>93</v>
      </c>
      <c r="K31" s="23">
        <v>1</v>
      </c>
      <c r="L31" s="24">
        <v>15</v>
      </c>
      <c r="M31" s="24">
        <f>K31*L31</f>
        <v>15</v>
      </c>
      <c r="N31" s="11"/>
      <c r="O31" s="24">
        <v>15</v>
      </c>
      <c r="P31" s="24">
        <f t="shared" si="10"/>
        <v>0</v>
      </c>
      <c r="Q31" s="15"/>
      <c r="R31" s="15"/>
      <c r="S31" s="15"/>
      <c r="T31" s="15"/>
      <c r="U31" s="15"/>
      <c r="V31" s="15"/>
    </row>
    <row r="32" spans="2:22">
      <c r="B32" s="7" t="s">
        <v>94</v>
      </c>
      <c r="C32" s="23">
        <v>25</v>
      </c>
      <c r="D32" s="62">
        <v>30</v>
      </c>
      <c r="E32" s="62">
        <f t="shared" si="8"/>
        <v>750</v>
      </c>
      <c r="F32" s="5"/>
      <c r="G32" s="62">
        <v>750</v>
      </c>
      <c r="H32" s="24">
        <f t="shared" si="9"/>
        <v>0</v>
      </c>
      <c r="I32" s="15"/>
      <c r="J32" s="7" t="s">
        <v>95</v>
      </c>
      <c r="K32" s="23">
        <v>1</v>
      </c>
      <c r="L32" s="24">
        <v>65</v>
      </c>
      <c r="M32" s="24">
        <f>K32*L32</f>
        <v>65</v>
      </c>
      <c r="N32" s="11"/>
      <c r="O32" s="24">
        <v>65</v>
      </c>
      <c r="P32" s="24">
        <f t="shared" si="10"/>
        <v>0</v>
      </c>
      <c r="Q32" s="15"/>
      <c r="R32" s="15"/>
      <c r="S32" s="47"/>
      <c r="T32" s="15"/>
      <c r="U32" s="15"/>
      <c r="V32" s="15"/>
    </row>
    <row r="33" spans="2:22">
      <c r="B33" s="7" t="s">
        <v>96</v>
      </c>
      <c r="C33" s="23">
        <v>1</v>
      </c>
      <c r="D33" s="62">
        <v>1325</v>
      </c>
      <c r="E33" s="62">
        <f>C33*D33</f>
        <v>1325</v>
      </c>
      <c r="F33" s="5"/>
      <c r="G33" s="62">
        <v>1325</v>
      </c>
      <c r="H33" s="24">
        <f t="shared" si="9"/>
        <v>0</v>
      </c>
      <c r="I33" s="15"/>
      <c r="J33" s="7" t="s">
        <v>97</v>
      </c>
      <c r="K33" s="23">
        <v>1</v>
      </c>
      <c r="L33" s="24">
        <v>850</v>
      </c>
      <c r="M33" s="24">
        <f t="shared" ref="M33:M43" si="12">K33*L33</f>
        <v>850</v>
      </c>
      <c r="N33" s="41"/>
      <c r="O33" s="24">
        <v>850</v>
      </c>
      <c r="P33" s="24">
        <f t="shared" si="10"/>
        <v>0</v>
      </c>
      <c r="Q33" s="15"/>
      <c r="R33" s="15"/>
      <c r="S33" s="15"/>
      <c r="T33" s="15"/>
      <c r="U33" s="15"/>
      <c r="V33" s="15"/>
    </row>
    <row r="34" spans="2:22">
      <c r="B34" s="7" t="s">
        <v>98</v>
      </c>
      <c r="C34" s="23">
        <v>1</v>
      </c>
      <c r="D34" s="62">
        <v>1200</v>
      </c>
      <c r="E34" s="62">
        <f>C34*D34</f>
        <v>1200</v>
      </c>
      <c r="F34" s="5"/>
      <c r="G34" s="62">
        <v>1200</v>
      </c>
      <c r="H34" s="24">
        <f t="shared" si="9"/>
        <v>0</v>
      </c>
      <c r="I34" s="15"/>
      <c r="J34" s="7" t="s">
        <v>99</v>
      </c>
      <c r="K34" s="23">
        <v>5</v>
      </c>
      <c r="L34" s="24">
        <v>90</v>
      </c>
      <c r="M34" s="24">
        <f t="shared" si="12"/>
        <v>450</v>
      </c>
      <c r="N34" s="11"/>
      <c r="O34" s="24">
        <v>450</v>
      </c>
      <c r="P34" s="24">
        <f t="shared" si="10"/>
        <v>0</v>
      </c>
      <c r="Q34" s="15"/>
      <c r="S34" s="43"/>
      <c r="T34" s="49"/>
      <c r="V34" s="15"/>
    </row>
    <row r="35" spans="2:22">
      <c r="B35" s="7" t="s">
        <v>100</v>
      </c>
      <c r="C35" s="23">
        <v>1</v>
      </c>
      <c r="D35" s="62">
        <v>300</v>
      </c>
      <c r="E35" s="62">
        <f>C35*D35</f>
        <v>300</v>
      </c>
      <c r="F35" s="5"/>
      <c r="G35" s="62">
        <v>300</v>
      </c>
      <c r="H35" s="24">
        <f t="shared" si="9"/>
        <v>0</v>
      </c>
      <c r="I35" s="15"/>
      <c r="J35" s="7" t="s">
        <v>101</v>
      </c>
      <c r="K35" s="23">
        <v>5</v>
      </c>
      <c r="L35" s="24">
        <v>30</v>
      </c>
      <c r="M35" s="24">
        <f t="shared" si="12"/>
        <v>150</v>
      </c>
      <c r="N35" s="11"/>
      <c r="O35" s="24">
        <v>150</v>
      </c>
      <c r="P35" s="24">
        <f t="shared" si="10"/>
        <v>0</v>
      </c>
      <c r="Q35" s="15"/>
      <c r="R35" s="15"/>
      <c r="S35" s="50"/>
      <c r="T35" s="51"/>
      <c r="U35" s="15"/>
      <c r="V35" s="15"/>
    </row>
    <row r="36" spans="2:22">
      <c r="B36" s="7" t="s">
        <v>102</v>
      </c>
      <c r="C36" s="23">
        <v>20</v>
      </c>
      <c r="D36" s="62">
        <v>7</v>
      </c>
      <c r="E36" s="62">
        <f>C36*D36</f>
        <v>140</v>
      </c>
      <c r="G36" s="62">
        <v>140</v>
      </c>
      <c r="H36" s="24">
        <f t="shared" si="9"/>
        <v>0</v>
      </c>
      <c r="I36" s="15"/>
      <c r="J36" s="7" t="s">
        <v>103</v>
      </c>
      <c r="K36" s="23">
        <v>20</v>
      </c>
      <c r="L36" s="24">
        <v>90</v>
      </c>
      <c r="M36" s="24">
        <f t="shared" si="12"/>
        <v>1800</v>
      </c>
      <c r="N36" s="11"/>
      <c r="O36" s="24">
        <v>1800</v>
      </c>
      <c r="P36" s="24">
        <f t="shared" si="10"/>
        <v>0</v>
      </c>
      <c r="Q36" s="11"/>
      <c r="R36" s="15"/>
      <c r="S36" s="15"/>
      <c r="T36" s="51"/>
      <c r="U36" s="15"/>
      <c r="V36" s="15"/>
    </row>
    <row r="37" spans="2:22">
      <c r="B37" s="59" t="s">
        <v>11</v>
      </c>
      <c r="C37" s="30">
        <v>0</v>
      </c>
      <c r="D37" s="31">
        <v>0</v>
      </c>
      <c r="E37" s="31">
        <f>C37*D37</f>
        <v>0</v>
      </c>
      <c r="F37" s="55"/>
      <c r="G37" s="31">
        <v>0</v>
      </c>
      <c r="H37" s="31">
        <f t="shared" si="9"/>
        <v>0</v>
      </c>
      <c r="I37" s="15"/>
      <c r="J37" s="7" t="s">
        <v>104</v>
      </c>
      <c r="K37" s="23">
        <v>1</v>
      </c>
      <c r="L37" s="24">
        <v>1200</v>
      </c>
      <c r="M37" s="24">
        <f t="shared" si="12"/>
        <v>1200</v>
      </c>
      <c r="N37" s="11"/>
      <c r="O37" s="24">
        <v>1200</v>
      </c>
      <c r="P37" s="24">
        <f t="shared" si="10"/>
        <v>0</v>
      </c>
      <c r="Q37" s="15"/>
      <c r="R37" s="15"/>
      <c r="S37" s="11"/>
      <c r="T37" s="53"/>
      <c r="U37" s="11"/>
      <c r="V37" s="11"/>
    </row>
    <row r="38" spans="2:22">
      <c r="B38" s="26" t="s">
        <v>21</v>
      </c>
      <c r="C38" s="27"/>
      <c r="D38" s="28"/>
      <c r="E38" s="28">
        <f>SUM(E26:E37)</f>
        <v>6210</v>
      </c>
      <c r="F38" s="5"/>
      <c r="G38" s="28">
        <f>SUM(G26:G37)</f>
        <v>6210</v>
      </c>
      <c r="H38" s="28">
        <f>SUM(H26:H37)</f>
        <v>0</v>
      </c>
      <c r="I38" s="15"/>
      <c r="J38" s="7" t="s">
        <v>105</v>
      </c>
      <c r="K38" s="23">
        <v>8</v>
      </c>
      <c r="L38" s="24">
        <v>20</v>
      </c>
      <c r="M38" s="24">
        <f t="shared" si="12"/>
        <v>160</v>
      </c>
      <c r="N38" s="11"/>
      <c r="O38" s="24">
        <v>160</v>
      </c>
      <c r="P38" s="24">
        <f t="shared" si="10"/>
        <v>0</v>
      </c>
      <c r="Q38" s="15"/>
      <c r="R38" s="15"/>
      <c r="S38" s="54"/>
      <c r="T38" s="15"/>
      <c r="U38" s="15"/>
      <c r="V38" s="15"/>
    </row>
    <row r="39" spans="2:22">
      <c r="I39" s="15"/>
      <c r="J39" s="7" t="s">
        <v>106</v>
      </c>
      <c r="K39" s="23">
        <v>0</v>
      </c>
      <c r="L39" s="24">
        <v>350</v>
      </c>
      <c r="M39" s="24">
        <f>K37*L37</f>
        <v>1200</v>
      </c>
      <c r="N39" s="41"/>
      <c r="O39" s="24">
        <v>1200</v>
      </c>
      <c r="P39" s="24">
        <f t="shared" si="10"/>
        <v>0</v>
      </c>
      <c r="Q39" s="11"/>
      <c r="R39" s="15"/>
      <c r="S39" s="15"/>
      <c r="T39" s="15"/>
      <c r="U39" s="15"/>
      <c r="V39" s="15"/>
    </row>
    <row r="40" spans="2:22">
      <c r="B40" s="9" t="s">
        <v>18</v>
      </c>
      <c r="C40" s="10"/>
      <c r="D40" s="10"/>
      <c r="E40" s="10"/>
      <c r="F40" s="5"/>
      <c r="G40" s="10"/>
      <c r="H40" s="10"/>
      <c r="I40" s="15"/>
      <c r="J40" s="7" t="s">
        <v>108</v>
      </c>
      <c r="K40" s="23">
        <v>0</v>
      </c>
      <c r="L40" s="24">
        <v>1.75</v>
      </c>
      <c r="M40" s="24">
        <f>K38*L38</f>
        <v>160</v>
      </c>
      <c r="N40" s="41"/>
      <c r="O40" s="24">
        <v>160</v>
      </c>
      <c r="P40" s="24">
        <f t="shared" si="10"/>
        <v>0</v>
      </c>
      <c r="Q40" s="15"/>
      <c r="R40" s="15"/>
      <c r="S40" s="11"/>
      <c r="T40" s="11"/>
      <c r="U40" s="11"/>
      <c r="V40" s="11"/>
    </row>
    <row r="41" spans="2:22">
      <c r="B41" s="19" t="s">
        <v>3</v>
      </c>
      <c r="C41" s="20" t="s">
        <v>20</v>
      </c>
      <c r="D41" s="20" t="s">
        <v>4</v>
      </c>
      <c r="E41" s="20" t="s">
        <v>21</v>
      </c>
      <c r="F41" s="5"/>
      <c r="G41" s="20" t="s">
        <v>5</v>
      </c>
      <c r="H41" s="20" t="s">
        <v>6</v>
      </c>
      <c r="I41" s="11"/>
      <c r="J41" s="7" t="s">
        <v>45</v>
      </c>
      <c r="K41" s="23">
        <v>1</v>
      </c>
      <c r="L41" s="24">
        <v>200</v>
      </c>
      <c r="M41" s="24">
        <f>K39*L39</f>
        <v>0</v>
      </c>
      <c r="N41" s="41"/>
      <c r="O41" s="24">
        <v>0</v>
      </c>
      <c r="P41" s="31">
        <f t="shared" ref="P26:P43" si="13">M41-O41</f>
        <v>0</v>
      </c>
      <c r="Q41" s="15"/>
      <c r="R41" s="15"/>
      <c r="S41" s="15"/>
      <c r="T41" s="15"/>
      <c r="U41" s="15"/>
      <c r="V41" s="15"/>
    </row>
    <row r="42" spans="2:22">
      <c r="B42" s="7" t="s">
        <v>107</v>
      </c>
      <c r="C42" s="23">
        <v>1</v>
      </c>
      <c r="D42" s="62">
        <v>10</v>
      </c>
      <c r="E42" s="24">
        <f t="shared" ref="E42:E44" si="14">C42*D42</f>
        <v>10</v>
      </c>
      <c r="F42" s="5"/>
      <c r="G42" s="62">
        <v>10</v>
      </c>
      <c r="H42" s="24">
        <f t="shared" ref="H42:H49" si="15">E42-G42</f>
        <v>0</v>
      </c>
      <c r="I42" s="15"/>
      <c r="J42" s="60" t="s">
        <v>11</v>
      </c>
      <c r="K42" s="61">
        <v>0</v>
      </c>
      <c r="L42" s="56">
        <v>0</v>
      </c>
      <c r="M42" s="31">
        <f t="shared" ref="M42:M43" si="16">K42*L42</f>
        <v>0</v>
      </c>
      <c r="N42" s="35"/>
      <c r="O42" s="56">
        <v>0</v>
      </c>
      <c r="P42" s="31">
        <f t="shared" si="13"/>
        <v>0</v>
      </c>
      <c r="Q42" s="15"/>
      <c r="R42" s="15"/>
      <c r="S42" s="47"/>
      <c r="T42" s="15"/>
      <c r="U42" s="15"/>
      <c r="V42" s="15"/>
    </row>
    <row r="43" spans="2:22">
      <c r="B43" s="7" t="s">
        <v>109</v>
      </c>
      <c r="C43" s="23">
        <v>1</v>
      </c>
      <c r="D43" s="62">
        <v>75</v>
      </c>
      <c r="E43" s="24">
        <f t="shared" si="14"/>
        <v>75</v>
      </c>
      <c r="F43" s="5"/>
      <c r="G43" s="62">
        <v>75</v>
      </c>
      <c r="H43" s="24">
        <f t="shared" si="15"/>
        <v>0</v>
      </c>
      <c r="I43" s="15"/>
      <c r="J43" s="60" t="s">
        <v>11</v>
      </c>
      <c r="K43" s="61">
        <v>0</v>
      </c>
      <c r="L43" s="56">
        <v>0</v>
      </c>
      <c r="M43" s="31">
        <f t="shared" si="16"/>
        <v>0</v>
      </c>
      <c r="N43" s="35"/>
      <c r="O43" s="56">
        <v>0</v>
      </c>
      <c r="P43" s="31">
        <f t="shared" si="13"/>
        <v>0</v>
      </c>
      <c r="Q43" s="15"/>
      <c r="R43" s="15"/>
      <c r="S43" s="15"/>
      <c r="T43" s="15"/>
      <c r="U43" s="15"/>
      <c r="V43" s="15"/>
    </row>
    <row r="44" spans="2:22">
      <c r="B44" s="7" t="s">
        <v>110</v>
      </c>
      <c r="C44" s="23">
        <v>1</v>
      </c>
      <c r="D44" s="62">
        <v>35</v>
      </c>
      <c r="E44" s="24">
        <f t="shared" si="14"/>
        <v>35</v>
      </c>
      <c r="F44" s="5"/>
      <c r="G44" s="62">
        <v>35</v>
      </c>
      <c r="H44" s="24">
        <f t="shared" si="15"/>
        <v>0</v>
      </c>
      <c r="I44" s="15"/>
      <c r="J44" s="26" t="s">
        <v>21</v>
      </c>
      <c r="K44" s="28"/>
      <c r="L44" s="28"/>
      <c r="M44" s="28">
        <f>SUM(M26:M43)</f>
        <v>6685</v>
      </c>
      <c r="N44" s="11"/>
      <c r="O44" s="28">
        <f>SUM(O26:O43)</f>
        <v>6685</v>
      </c>
      <c r="P44" s="28">
        <f>SUM(P26:P43)</f>
        <v>0</v>
      </c>
      <c r="Q44" s="15"/>
      <c r="R44" s="15"/>
      <c r="S44" s="15"/>
      <c r="T44" s="15"/>
      <c r="U44" s="15"/>
      <c r="V44" s="15"/>
    </row>
    <row r="45" spans="2:22">
      <c r="B45" s="7" t="s">
        <v>111</v>
      </c>
      <c r="C45" s="23">
        <v>1</v>
      </c>
      <c r="D45" s="24">
        <v>550</v>
      </c>
      <c r="E45" s="24">
        <f>C45*D45</f>
        <v>550</v>
      </c>
      <c r="F45" s="5"/>
      <c r="G45" s="62">
        <v>550</v>
      </c>
      <c r="H45" s="24">
        <f t="shared" si="15"/>
        <v>0</v>
      </c>
      <c r="I45" s="15"/>
      <c r="J45" s="22"/>
      <c r="K45" s="23"/>
      <c r="L45" s="24"/>
      <c r="M45" s="24"/>
      <c r="N45" s="11"/>
      <c r="Q45" s="15"/>
      <c r="R45" s="15"/>
      <c r="S45" s="15"/>
      <c r="T45" s="15"/>
      <c r="U45" s="15"/>
      <c r="V45" s="15"/>
    </row>
    <row r="46" spans="2:22">
      <c r="B46" s="7" t="s">
        <v>112</v>
      </c>
      <c r="C46" s="23">
        <v>18</v>
      </c>
      <c r="D46" s="24">
        <v>10</v>
      </c>
      <c r="E46" s="24">
        <f>C46*D46</f>
        <v>180</v>
      </c>
      <c r="F46" s="5"/>
      <c r="G46" s="62">
        <v>180</v>
      </c>
      <c r="H46" s="24">
        <f t="shared" si="15"/>
        <v>0</v>
      </c>
      <c r="I46" s="15"/>
      <c r="J46" s="36" t="s">
        <v>13</v>
      </c>
      <c r="K46" s="12"/>
      <c r="L46" s="10"/>
      <c r="M46" s="10"/>
      <c r="N46" s="11"/>
      <c r="O46" s="10"/>
      <c r="P46" s="10"/>
      <c r="Q46" s="15"/>
      <c r="R46" s="15"/>
      <c r="S46" s="15"/>
      <c r="T46" s="15"/>
      <c r="U46" s="15"/>
      <c r="V46" s="15"/>
    </row>
    <row r="47" spans="2:22">
      <c r="B47" s="7" t="s">
        <v>113</v>
      </c>
      <c r="C47" s="23">
        <v>1</v>
      </c>
      <c r="D47" s="24">
        <v>750</v>
      </c>
      <c r="E47" s="24">
        <f>C47*D47</f>
        <v>750</v>
      </c>
      <c r="F47" s="35"/>
      <c r="G47" s="62">
        <v>750</v>
      </c>
      <c r="H47" s="24">
        <f t="shared" si="15"/>
        <v>0</v>
      </c>
      <c r="I47" s="15"/>
      <c r="J47" s="19" t="s">
        <v>3</v>
      </c>
      <c r="K47" s="21" t="s">
        <v>20</v>
      </c>
      <c r="L47" s="21" t="s">
        <v>4</v>
      </c>
      <c r="M47" s="20" t="s">
        <v>21</v>
      </c>
      <c r="N47" s="11"/>
      <c r="O47" s="21" t="s">
        <v>5</v>
      </c>
      <c r="P47" s="21" t="s">
        <v>6</v>
      </c>
      <c r="Q47" s="11"/>
      <c r="R47" s="15"/>
      <c r="S47" s="15"/>
      <c r="T47" s="15"/>
      <c r="U47" s="15"/>
      <c r="V47" s="15"/>
    </row>
    <row r="48" spans="2:22">
      <c r="B48" s="7" t="s">
        <v>114</v>
      </c>
      <c r="C48" s="23">
        <v>1</v>
      </c>
      <c r="D48" s="24">
        <v>225</v>
      </c>
      <c r="E48" s="24">
        <f>C48*D48</f>
        <v>225</v>
      </c>
      <c r="F48" s="35"/>
      <c r="G48" s="62">
        <v>225</v>
      </c>
      <c r="H48" s="24">
        <f t="shared" si="15"/>
        <v>0</v>
      </c>
      <c r="I48" s="15"/>
      <c r="J48" s="7" t="s">
        <v>115</v>
      </c>
      <c r="K48" s="23">
        <v>1</v>
      </c>
      <c r="L48" s="24">
        <v>640</v>
      </c>
      <c r="M48" s="24">
        <f t="shared" ref="M48:M50" si="17">K48*L48</f>
        <v>640</v>
      </c>
      <c r="N48" s="11"/>
      <c r="O48" s="24">
        <v>640</v>
      </c>
      <c r="P48" s="24">
        <f t="shared" ref="P48:P50" si="18">M48-O48</f>
        <v>0</v>
      </c>
      <c r="Q48" s="15"/>
      <c r="R48" s="15"/>
      <c r="S48" s="15"/>
      <c r="T48" s="15"/>
      <c r="U48" s="15"/>
      <c r="V48" s="15"/>
    </row>
    <row r="49" spans="1:22">
      <c r="A49" s="15"/>
      <c r="B49" s="7" t="s">
        <v>116</v>
      </c>
      <c r="C49" s="23">
        <v>2</v>
      </c>
      <c r="D49" s="24">
        <v>27</v>
      </c>
      <c r="E49" s="24">
        <f>C49*D49</f>
        <v>54</v>
      </c>
      <c r="F49" s="5"/>
      <c r="G49" s="62">
        <v>54</v>
      </c>
      <c r="H49" s="24">
        <f t="shared" si="15"/>
        <v>0</v>
      </c>
      <c r="I49" s="15"/>
      <c r="J49" s="7" t="s">
        <v>53</v>
      </c>
      <c r="K49" s="23">
        <v>1</v>
      </c>
      <c r="L49" s="24">
        <v>250</v>
      </c>
      <c r="M49" s="24">
        <f t="shared" si="17"/>
        <v>250</v>
      </c>
      <c r="O49" s="24">
        <v>250</v>
      </c>
      <c r="P49" s="24">
        <f t="shared" si="18"/>
        <v>0</v>
      </c>
      <c r="R49" s="15"/>
      <c r="S49" s="15"/>
      <c r="T49" s="15"/>
      <c r="U49" s="15"/>
      <c r="V49" s="15"/>
    </row>
    <row r="50" spans="1:22">
      <c r="B50" s="60" t="s">
        <v>11</v>
      </c>
      <c r="C50" s="61">
        <v>0</v>
      </c>
      <c r="D50" s="56">
        <v>0</v>
      </c>
      <c r="E50" s="31">
        <f t="shared" ref="E50:E51" si="19">C50*D50</f>
        <v>0</v>
      </c>
      <c r="F50" s="35"/>
      <c r="G50" s="56">
        <v>0</v>
      </c>
      <c r="H50" s="31">
        <f t="shared" ref="H50:H51" si="20">E50-G50</f>
        <v>0</v>
      </c>
      <c r="I50" s="15"/>
      <c r="J50" s="7" t="s">
        <v>117</v>
      </c>
      <c r="K50" s="23">
        <v>1</v>
      </c>
      <c r="L50" s="24">
        <v>150</v>
      </c>
      <c r="M50" s="24">
        <f t="shared" si="17"/>
        <v>150</v>
      </c>
      <c r="N50" s="11"/>
      <c r="O50" s="24">
        <v>150</v>
      </c>
      <c r="P50" s="24">
        <f t="shared" si="18"/>
        <v>0</v>
      </c>
      <c r="R50" s="15"/>
      <c r="S50" s="15"/>
      <c r="T50" s="15"/>
      <c r="U50" s="15"/>
      <c r="V50" s="15"/>
    </row>
    <row r="51" spans="1:22">
      <c r="B51" s="60" t="s">
        <v>11</v>
      </c>
      <c r="C51" s="61">
        <v>0</v>
      </c>
      <c r="D51" s="56">
        <v>0</v>
      </c>
      <c r="E51" s="31">
        <f t="shared" si="19"/>
        <v>0</v>
      </c>
      <c r="F51" s="35"/>
      <c r="G51" s="56">
        <v>0</v>
      </c>
      <c r="H51" s="31">
        <f t="shared" si="20"/>
        <v>0</v>
      </c>
      <c r="I51" s="15"/>
      <c r="J51" s="26" t="s">
        <v>21</v>
      </c>
      <c r="K51" s="28"/>
      <c r="L51" s="28"/>
      <c r="M51" s="28">
        <f>SUM(M48:M50)</f>
        <v>1040</v>
      </c>
      <c r="N51" s="11"/>
      <c r="O51" s="28">
        <f>SUM(O48:O50)</f>
        <v>1040</v>
      </c>
      <c r="P51" s="28">
        <f>SUM(P48:P50)</f>
        <v>0</v>
      </c>
      <c r="Q51" s="15"/>
      <c r="R51" s="15"/>
      <c r="S51" s="15"/>
      <c r="T51" s="15"/>
      <c r="U51" s="15"/>
      <c r="V51" s="15"/>
    </row>
    <row r="52" spans="1:22">
      <c r="B52" s="26" t="s">
        <v>21</v>
      </c>
      <c r="C52" s="27"/>
      <c r="D52" s="28"/>
      <c r="E52" s="28">
        <f>SUM(E42:E51)</f>
        <v>1879</v>
      </c>
      <c r="F52" s="5"/>
      <c r="G52" s="28">
        <f t="shared" ref="G52:H52" si="21">SUM(G42:G51)</f>
        <v>1879</v>
      </c>
      <c r="H52" s="28">
        <f t="shared" si="21"/>
        <v>0</v>
      </c>
      <c r="I52" s="15"/>
      <c r="N52" s="11"/>
      <c r="Q52" s="15"/>
      <c r="R52" s="15"/>
      <c r="S52" s="15"/>
      <c r="T52" s="15"/>
      <c r="U52" s="15"/>
      <c r="V52" s="15"/>
    </row>
    <row r="53" spans="1:22">
      <c r="J53" s="36" t="s">
        <v>118</v>
      </c>
      <c r="K53" s="12"/>
      <c r="L53" s="10"/>
      <c r="M53" s="10"/>
      <c r="N53" s="11"/>
      <c r="O53" s="10"/>
      <c r="P53" s="10"/>
      <c r="Q53" s="15"/>
      <c r="R53" s="15"/>
      <c r="S53" s="15"/>
      <c r="T53" s="15"/>
      <c r="U53" s="15"/>
      <c r="V53" s="15"/>
    </row>
    <row r="54" spans="1:22">
      <c r="B54" s="9" t="s">
        <v>9</v>
      </c>
      <c r="C54" s="10"/>
      <c r="D54" s="10"/>
      <c r="E54" s="10"/>
      <c r="F54" s="5"/>
      <c r="G54" s="10"/>
      <c r="H54" s="10"/>
      <c r="J54" s="19" t="s">
        <v>3</v>
      </c>
      <c r="K54" s="21" t="s">
        <v>20</v>
      </c>
      <c r="L54" s="21" t="s">
        <v>4</v>
      </c>
      <c r="M54" s="20" t="s">
        <v>21</v>
      </c>
      <c r="N54" s="11"/>
      <c r="O54" s="21" t="s">
        <v>5</v>
      </c>
      <c r="P54" s="21" t="s">
        <v>6</v>
      </c>
      <c r="Q54" s="15"/>
      <c r="R54" s="15"/>
      <c r="S54" s="15"/>
      <c r="T54" s="15"/>
      <c r="U54" s="15"/>
      <c r="V54" s="15"/>
    </row>
    <row r="55" spans="1:22">
      <c r="B55" s="19" t="s">
        <v>3</v>
      </c>
      <c r="C55" s="20" t="s">
        <v>20</v>
      </c>
      <c r="D55" s="20" t="s">
        <v>4</v>
      </c>
      <c r="E55" s="20" t="s">
        <v>21</v>
      </c>
      <c r="F55" s="5"/>
      <c r="G55" s="20" t="s">
        <v>5</v>
      </c>
      <c r="H55" s="20" t="s">
        <v>6</v>
      </c>
      <c r="I55" s="15"/>
      <c r="J55" s="7" t="s">
        <v>119</v>
      </c>
      <c r="K55" s="23">
        <v>1</v>
      </c>
      <c r="L55" s="24">
        <v>400</v>
      </c>
      <c r="M55" s="24">
        <f t="shared" ref="M55" si="22">K55*L55</f>
        <v>400</v>
      </c>
      <c r="N55" s="5"/>
      <c r="O55" s="24">
        <v>400</v>
      </c>
      <c r="P55" s="24">
        <f t="shared" ref="P55:P68" si="23">M55-O55</f>
        <v>0</v>
      </c>
      <c r="Q55" s="15"/>
      <c r="R55" s="15"/>
      <c r="S55" s="15"/>
      <c r="T55" s="15"/>
      <c r="U55" s="15"/>
      <c r="V55" s="15"/>
    </row>
    <row r="56" spans="1:22">
      <c r="B56" s="7" t="s">
        <v>120</v>
      </c>
      <c r="C56" s="23">
        <v>1</v>
      </c>
      <c r="D56" s="24">
        <v>15000</v>
      </c>
      <c r="E56" s="24">
        <f t="shared" ref="E56:E58" si="24">C56*D56</f>
        <v>15000</v>
      </c>
      <c r="F56" s="57"/>
      <c r="G56" s="24">
        <v>15000</v>
      </c>
      <c r="H56" s="24">
        <f t="shared" ref="H56:H59" si="25">E56-G56</f>
        <v>0</v>
      </c>
      <c r="I56" s="15"/>
      <c r="J56" s="7" t="s">
        <v>121</v>
      </c>
      <c r="K56" s="23">
        <v>15</v>
      </c>
      <c r="L56" s="24">
        <v>30</v>
      </c>
      <c r="M56" s="24">
        <f>K56*L56</f>
        <v>450</v>
      </c>
      <c r="N56" s="11"/>
      <c r="O56" s="24">
        <v>450</v>
      </c>
      <c r="P56" s="24">
        <f t="shared" si="23"/>
        <v>0</v>
      </c>
      <c r="Q56" s="11"/>
      <c r="R56" s="15"/>
      <c r="S56" s="15"/>
      <c r="T56" s="15"/>
      <c r="U56" s="15"/>
      <c r="V56" s="15"/>
    </row>
    <row r="57" spans="1:22">
      <c r="B57" s="7" t="s">
        <v>122</v>
      </c>
      <c r="C57" s="23">
        <v>1</v>
      </c>
      <c r="D57" s="24">
        <f>0.24*D56</f>
        <v>3600</v>
      </c>
      <c r="E57" s="24">
        <f t="shared" si="24"/>
        <v>3600</v>
      </c>
      <c r="F57" s="57"/>
      <c r="G57" s="24">
        <v>3600</v>
      </c>
      <c r="H57" s="24">
        <f t="shared" si="25"/>
        <v>0</v>
      </c>
      <c r="I57" s="15"/>
      <c r="J57" s="7" t="s">
        <v>123</v>
      </c>
      <c r="K57" s="23">
        <v>240</v>
      </c>
      <c r="L57" s="24">
        <v>2</v>
      </c>
      <c r="M57" s="24">
        <f t="shared" ref="M57:M62" si="26">K57*L57</f>
        <v>480</v>
      </c>
      <c r="N57" s="5"/>
      <c r="O57" s="24">
        <v>480</v>
      </c>
      <c r="P57" s="24">
        <f t="shared" si="23"/>
        <v>0</v>
      </c>
      <c r="Q57" s="15"/>
      <c r="R57" s="15"/>
      <c r="S57" s="15"/>
      <c r="T57" s="15"/>
      <c r="U57" s="15"/>
      <c r="V57" s="15"/>
    </row>
    <row r="58" spans="1:22">
      <c r="B58" s="7" t="s">
        <v>124</v>
      </c>
      <c r="C58" s="23">
        <v>1</v>
      </c>
      <c r="D58" s="24">
        <f>0.07*(D56+D57)</f>
        <v>1302.0000000000002</v>
      </c>
      <c r="E58" s="24">
        <f t="shared" si="24"/>
        <v>1302.0000000000002</v>
      </c>
      <c r="F58" s="57"/>
      <c r="G58" s="24">
        <v>1302</v>
      </c>
      <c r="H58" s="24">
        <f t="shared" si="25"/>
        <v>0</v>
      </c>
      <c r="I58" s="11"/>
      <c r="J58" s="7" t="s">
        <v>125</v>
      </c>
      <c r="K58" s="23">
        <v>1</v>
      </c>
      <c r="L58" s="24">
        <v>150</v>
      </c>
      <c r="M58" s="24">
        <f>K58*L58</f>
        <v>150</v>
      </c>
      <c r="N58" s="41"/>
      <c r="O58" s="24">
        <v>150</v>
      </c>
      <c r="P58" s="24">
        <f t="shared" si="23"/>
        <v>0</v>
      </c>
      <c r="Q58" s="15"/>
      <c r="R58" s="15"/>
      <c r="S58" s="15"/>
      <c r="T58" s="15"/>
      <c r="U58" s="15"/>
      <c r="V58" s="15"/>
    </row>
    <row r="59" spans="1:22">
      <c r="B59" s="7" t="s">
        <v>126</v>
      </c>
      <c r="C59" s="23">
        <v>1</v>
      </c>
      <c r="D59" s="24">
        <v>1300</v>
      </c>
      <c r="E59" s="24">
        <f>C59*D59</f>
        <v>1300</v>
      </c>
      <c r="G59" s="24">
        <v>1300</v>
      </c>
      <c r="H59" s="24">
        <f t="shared" si="25"/>
        <v>0</v>
      </c>
      <c r="I59" s="15"/>
      <c r="J59" s="7" t="s">
        <v>127</v>
      </c>
      <c r="K59" s="23">
        <v>1</v>
      </c>
      <c r="L59" s="24">
        <v>45</v>
      </c>
      <c r="M59" s="24">
        <f t="shared" si="26"/>
        <v>45</v>
      </c>
      <c r="N59" s="41"/>
      <c r="O59" s="24">
        <v>45</v>
      </c>
      <c r="P59" s="24">
        <f t="shared" si="23"/>
        <v>0</v>
      </c>
      <c r="Q59" s="11"/>
      <c r="R59" s="15"/>
      <c r="S59" s="15"/>
      <c r="T59" s="15"/>
      <c r="U59" s="15"/>
      <c r="V59" s="15"/>
    </row>
    <row r="60" spans="1:22">
      <c r="B60" s="7" t="s">
        <v>128</v>
      </c>
      <c r="C60" s="23">
        <v>1</v>
      </c>
      <c r="D60" s="24">
        <v>1052</v>
      </c>
      <c r="E60" s="24">
        <f>C60*D60</f>
        <v>1052</v>
      </c>
      <c r="F60" s="5"/>
      <c r="G60" s="24">
        <v>1052</v>
      </c>
      <c r="H60" s="24">
        <v>0</v>
      </c>
      <c r="I60" s="11"/>
      <c r="J60" s="7" t="s">
        <v>129</v>
      </c>
      <c r="K60" s="23">
        <v>1</v>
      </c>
      <c r="L60" s="24">
        <v>150</v>
      </c>
      <c r="M60" s="24">
        <f t="shared" si="26"/>
        <v>150</v>
      </c>
      <c r="N60" s="11"/>
      <c r="O60" s="24">
        <v>150</v>
      </c>
      <c r="P60" s="24">
        <f t="shared" si="23"/>
        <v>0</v>
      </c>
      <c r="Q60" s="15"/>
      <c r="R60" s="15"/>
      <c r="S60" s="15"/>
      <c r="T60" s="15"/>
      <c r="U60" s="15"/>
      <c r="V60" s="15"/>
    </row>
    <row r="61" spans="1:22">
      <c r="B61" s="26" t="s">
        <v>21</v>
      </c>
      <c r="C61" s="27"/>
      <c r="D61" s="28"/>
      <c r="E61" s="28">
        <f>SUM(E56:E60)</f>
        <v>22254</v>
      </c>
      <c r="F61" s="5"/>
      <c r="G61" s="28">
        <f>SUM(G56:G60)</f>
        <v>22254</v>
      </c>
      <c r="H61" s="28">
        <f>SUM(H56:H60)</f>
        <v>0</v>
      </c>
      <c r="I61" s="15"/>
      <c r="J61" s="7" t="s">
        <v>130</v>
      </c>
      <c r="K61" s="23">
        <v>2</v>
      </c>
      <c r="L61" s="24">
        <v>250</v>
      </c>
      <c r="M61" s="24">
        <f t="shared" si="26"/>
        <v>500</v>
      </c>
      <c r="N61" s="48"/>
      <c r="O61" s="24">
        <v>500</v>
      </c>
      <c r="P61" s="24">
        <f t="shared" si="23"/>
        <v>0</v>
      </c>
      <c r="Q61" s="15"/>
      <c r="R61" s="15"/>
      <c r="S61" s="15"/>
      <c r="T61" s="15"/>
      <c r="U61" s="15"/>
      <c r="V61" s="15"/>
    </row>
    <row r="62" spans="1:22">
      <c r="I62" s="15"/>
      <c r="J62" s="7" t="s">
        <v>131</v>
      </c>
      <c r="K62" s="23">
        <v>1</v>
      </c>
      <c r="L62" s="24">
        <v>125</v>
      </c>
      <c r="M62" s="24">
        <f t="shared" si="26"/>
        <v>125</v>
      </c>
      <c r="N62" s="55"/>
      <c r="O62" s="24">
        <v>125</v>
      </c>
      <c r="P62" s="24">
        <f t="shared" si="23"/>
        <v>0</v>
      </c>
      <c r="Q62" s="15"/>
      <c r="R62" s="15"/>
      <c r="S62" s="15"/>
      <c r="T62" s="15"/>
      <c r="U62" s="15"/>
      <c r="V62" s="15"/>
    </row>
    <row r="63" spans="1:22">
      <c r="B63" s="9" t="s">
        <v>10</v>
      </c>
      <c r="C63" s="10"/>
      <c r="D63" s="10"/>
      <c r="E63" s="10"/>
      <c r="F63" s="5"/>
      <c r="G63" s="10"/>
      <c r="H63" s="10"/>
      <c r="I63" s="15"/>
      <c r="J63" s="7" t="s">
        <v>58</v>
      </c>
      <c r="K63" s="23">
        <v>1</v>
      </c>
      <c r="L63" s="24">
        <v>3000</v>
      </c>
      <c r="M63" s="24">
        <f>K63*L63</f>
        <v>3000</v>
      </c>
      <c r="O63" s="24">
        <v>3000</v>
      </c>
      <c r="P63" s="24">
        <f t="shared" si="23"/>
        <v>0</v>
      </c>
      <c r="Q63" s="15"/>
      <c r="R63" s="15"/>
      <c r="S63" s="15"/>
      <c r="T63" s="15"/>
      <c r="U63" s="15"/>
      <c r="V63" s="15"/>
    </row>
    <row r="64" spans="1:22">
      <c r="B64" s="19" t="s">
        <v>3</v>
      </c>
      <c r="C64" s="20" t="s">
        <v>20</v>
      </c>
      <c r="D64" s="20" t="s">
        <v>4</v>
      </c>
      <c r="E64" s="20" t="s">
        <v>21</v>
      </c>
      <c r="F64" s="5"/>
      <c r="G64" s="20" t="s">
        <v>5</v>
      </c>
      <c r="H64" s="20" t="s">
        <v>6</v>
      </c>
      <c r="I64" s="15"/>
      <c r="J64" s="7" t="s">
        <v>132</v>
      </c>
      <c r="K64" s="23">
        <v>1</v>
      </c>
      <c r="L64" s="24">
        <v>400</v>
      </c>
      <c r="M64" s="24">
        <f>K64*L64</f>
        <v>400</v>
      </c>
      <c r="O64" s="24">
        <v>400</v>
      </c>
      <c r="P64" s="24">
        <f t="shared" si="23"/>
        <v>0</v>
      </c>
      <c r="Q64" s="15"/>
      <c r="R64" s="15"/>
      <c r="S64" s="15"/>
      <c r="T64" s="15"/>
      <c r="U64" s="15"/>
      <c r="V64" s="15"/>
    </row>
    <row r="65" spans="2:22">
      <c r="B65" s="7" t="s">
        <v>133</v>
      </c>
      <c r="C65" s="23">
        <v>1</v>
      </c>
      <c r="D65" s="24">
        <v>950</v>
      </c>
      <c r="E65" s="24">
        <f>C65*D65</f>
        <v>950</v>
      </c>
      <c r="F65" s="5"/>
      <c r="G65" s="24">
        <v>950</v>
      </c>
      <c r="H65" s="24"/>
      <c r="I65" s="40"/>
      <c r="J65" s="7" t="s">
        <v>134</v>
      </c>
      <c r="K65" s="23">
        <v>1</v>
      </c>
      <c r="L65" s="24">
        <v>300</v>
      </c>
      <c r="M65" s="24">
        <f>K65*L65</f>
        <v>300</v>
      </c>
      <c r="O65" s="24">
        <v>300</v>
      </c>
      <c r="P65" s="24">
        <f t="shared" si="23"/>
        <v>0</v>
      </c>
      <c r="Q65" s="15"/>
      <c r="R65" s="15"/>
      <c r="S65" s="15"/>
      <c r="T65" s="15"/>
      <c r="U65" s="15"/>
      <c r="V65" s="15"/>
    </row>
    <row r="66" spans="2:22">
      <c r="B66" s="59" t="s">
        <v>11</v>
      </c>
      <c r="C66" s="30">
        <v>0</v>
      </c>
      <c r="D66" s="31">
        <v>0</v>
      </c>
      <c r="E66" s="31">
        <f>C66*D66</f>
        <v>0</v>
      </c>
      <c r="F66" s="35"/>
      <c r="G66" s="31"/>
      <c r="H66" s="31"/>
      <c r="I66" s="40"/>
      <c r="J66" s="59" t="s">
        <v>11</v>
      </c>
      <c r="K66" s="30">
        <v>0</v>
      </c>
      <c r="L66" s="31">
        <v>0</v>
      </c>
      <c r="M66" s="31">
        <f t="shared" ref="M66:M68" si="27">K66*L66</f>
        <v>0</v>
      </c>
      <c r="N66" s="55"/>
      <c r="O66" s="31">
        <v>0</v>
      </c>
      <c r="P66" s="31">
        <f t="shared" si="23"/>
        <v>0</v>
      </c>
      <c r="Q66" s="15"/>
      <c r="R66" s="15"/>
      <c r="S66" s="15"/>
      <c r="T66" s="15"/>
      <c r="U66" s="15"/>
      <c r="V66" s="15"/>
    </row>
    <row r="67" spans="2:22">
      <c r="B67" s="26" t="s">
        <v>21</v>
      </c>
      <c r="C67" s="27"/>
      <c r="D67" s="28"/>
      <c r="E67" s="28">
        <f>SUM(E65:E66)</f>
        <v>950</v>
      </c>
      <c r="F67" s="5"/>
      <c r="G67" s="28">
        <f>SUM(G65:G66)</f>
        <v>950</v>
      </c>
      <c r="H67" s="28">
        <f>SUM(H65:H66)</f>
        <v>0</v>
      </c>
      <c r="J67" s="59" t="s">
        <v>11</v>
      </c>
      <c r="K67" s="30">
        <v>0</v>
      </c>
      <c r="L67" s="31">
        <v>0</v>
      </c>
      <c r="M67" s="31">
        <f t="shared" si="27"/>
        <v>0</v>
      </c>
      <c r="N67" s="55"/>
      <c r="O67" s="31">
        <v>0</v>
      </c>
      <c r="P67" s="31">
        <f t="shared" si="23"/>
        <v>0</v>
      </c>
      <c r="Q67" s="11"/>
      <c r="R67" s="15"/>
      <c r="S67" s="15"/>
      <c r="T67" s="15"/>
      <c r="U67" s="15"/>
      <c r="V67" s="15"/>
    </row>
    <row r="68" spans="2:22">
      <c r="J68" s="59" t="s">
        <v>11</v>
      </c>
      <c r="K68" s="30">
        <v>0</v>
      </c>
      <c r="L68" s="31">
        <v>0</v>
      </c>
      <c r="M68" s="31">
        <f t="shared" si="27"/>
        <v>0</v>
      </c>
      <c r="N68" s="55"/>
      <c r="O68" s="31">
        <v>0</v>
      </c>
      <c r="P68" s="31">
        <f t="shared" si="23"/>
        <v>0</v>
      </c>
      <c r="Q68" s="15"/>
      <c r="R68" s="15"/>
      <c r="S68" s="15"/>
      <c r="T68" s="15"/>
      <c r="U68" s="15"/>
      <c r="V68" s="15"/>
    </row>
    <row r="69" spans="2:22">
      <c r="J69" s="26" t="s">
        <v>21</v>
      </c>
      <c r="K69" s="27"/>
      <c r="L69" s="28"/>
      <c r="M69" s="28">
        <f>SUM(M55:M68)</f>
        <v>6000</v>
      </c>
      <c r="O69" s="28">
        <f>SUM(O55:O68)</f>
        <v>6000</v>
      </c>
      <c r="P69" s="28">
        <f>SUM(P55:P67)</f>
        <v>0</v>
      </c>
      <c r="Q69" s="15"/>
      <c r="R69" s="15"/>
      <c r="S69" s="15"/>
      <c r="T69" s="15"/>
      <c r="U69" s="15"/>
      <c r="V69" s="15"/>
    </row>
    <row r="70" spans="2:22">
      <c r="Q70" s="15"/>
      <c r="R70" s="15"/>
      <c r="S70" s="15"/>
      <c r="T70" s="15"/>
      <c r="U70" s="15"/>
      <c r="V70" s="15"/>
    </row>
    <row r="71" spans="2:22">
      <c r="Q71" s="15"/>
      <c r="R71" s="15"/>
      <c r="S71" s="15"/>
      <c r="T71" s="15"/>
      <c r="U71" s="15"/>
      <c r="V71" s="15"/>
    </row>
    <row r="72" spans="2:22">
      <c r="Q72" s="15"/>
      <c r="R72" s="15"/>
      <c r="S72" s="15"/>
      <c r="T72" s="15"/>
      <c r="U72" s="15"/>
      <c r="V72" s="15"/>
    </row>
    <row r="73" spans="2:22" hidden="1">
      <c r="Q73" s="15"/>
      <c r="R73" s="15"/>
      <c r="S73" s="15"/>
      <c r="T73" s="15"/>
      <c r="U73" s="15"/>
      <c r="V73" s="15"/>
    </row>
    <row r="74" spans="2:22" hidden="1">
      <c r="Q74" s="15"/>
      <c r="R74" s="15"/>
      <c r="S74" s="15"/>
      <c r="T74" s="15"/>
      <c r="U74" s="15"/>
      <c r="V74" s="15"/>
    </row>
    <row r="75" spans="2:22" hidden="1">
      <c r="J75" s="43"/>
      <c r="K75" s="43"/>
      <c r="Q75" s="15"/>
      <c r="R75" s="15"/>
      <c r="S75" s="15"/>
      <c r="T75" s="15"/>
      <c r="U75" s="15"/>
      <c r="V75" s="15"/>
    </row>
    <row r="76" spans="2:22" hidden="1">
      <c r="I76" s="11"/>
      <c r="Q76" s="15"/>
      <c r="R76" s="15"/>
      <c r="S76" s="15"/>
      <c r="T76" s="15"/>
      <c r="U76" s="15"/>
      <c r="V76" s="15"/>
    </row>
    <row r="77" spans="2:22" hidden="1">
      <c r="I77" s="58"/>
      <c r="Q77" s="15"/>
      <c r="R77" s="15"/>
      <c r="S77" s="15"/>
      <c r="T77" s="15"/>
      <c r="U77" s="15"/>
      <c r="V77" s="15"/>
    </row>
    <row r="78" spans="2:22" hidden="1">
      <c r="Q78" s="15"/>
      <c r="R78" s="15"/>
      <c r="S78" s="15"/>
      <c r="T78" s="15"/>
      <c r="U78" s="15"/>
      <c r="V78" s="15"/>
    </row>
    <row r="79" spans="2:22" hidden="1">
      <c r="Q79" s="15"/>
      <c r="R79" s="15"/>
      <c r="S79" s="15"/>
      <c r="T79" s="15"/>
      <c r="U79" s="15"/>
      <c r="V79" s="15"/>
    </row>
    <row r="80" spans="2:22" hidden="1">
      <c r="S80" s="15"/>
      <c r="T80" s="15"/>
      <c r="U80" s="15"/>
      <c r="V80" s="15"/>
    </row>
    <row r="81" spans="6:22" hidden="1">
      <c r="S81" s="15"/>
      <c r="T81" s="15"/>
      <c r="U81" s="15"/>
      <c r="V81" s="15"/>
    </row>
    <row r="82" spans="6:22" hidden="1">
      <c r="S82" s="15"/>
      <c r="T82" s="15"/>
      <c r="U82" s="15"/>
      <c r="V82" s="15"/>
    </row>
    <row r="83" spans="6:22" hidden="1">
      <c r="S83" s="15"/>
      <c r="T83" s="15"/>
      <c r="U83" s="15"/>
      <c r="V83" s="15"/>
    </row>
    <row r="84" spans="6:22" hidden="1">
      <c r="S84" s="15"/>
      <c r="T84" s="15"/>
      <c r="U84" s="15"/>
      <c r="V84" s="15"/>
    </row>
    <row r="85" spans="6:22" hidden="1">
      <c r="S85" s="15"/>
      <c r="T85" s="15"/>
      <c r="U85" s="15"/>
      <c r="V85" s="15"/>
    </row>
    <row r="86" spans="6:22" hidden="1">
      <c r="F86" s="5"/>
      <c r="S86" s="15"/>
      <c r="T86" s="15"/>
      <c r="U86" s="15"/>
      <c r="V86" s="15"/>
    </row>
    <row r="87" spans="6:22" hidden="1">
      <c r="Q87" s="15"/>
      <c r="R87" s="15"/>
      <c r="S87" s="15"/>
      <c r="T87" s="15"/>
      <c r="U87" s="15"/>
      <c r="V87" s="15"/>
    </row>
    <row r="88" spans="6:22" hidden="1">
      <c r="Q88" s="15"/>
      <c r="R88" s="15"/>
      <c r="S88" s="15"/>
      <c r="T88" s="15"/>
      <c r="U88" s="15"/>
      <c r="V88" s="15"/>
    </row>
    <row r="89" spans="6:22" hidden="1">
      <c r="Q89" s="15"/>
      <c r="R89" s="15"/>
      <c r="S89" s="15"/>
      <c r="T89" s="15"/>
      <c r="U89" s="15"/>
      <c r="V89" s="15"/>
    </row>
    <row r="90" spans="6:22" hidden="1">
      <c r="Q90" s="15"/>
      <c r="R90" s="15"/>
      <c r="S90" s="15"/>
      <c r="T90" s="15"/>
      <c r="U90" s="15"/>
      <c r="V90" s="15"/>
    </row>
    <row r="91" spans="6:22" hidden="1">
      <c r="Q91" s="15"/>
      <c r="R91" s="15"/>
      <c r="S91" s="15"/>
      <c r="T91" s="15"/>
      <c r="U91" s="15"/>
      <c r="V91" s="15"/>
    </row>
    <row r="92" spans="6:22" hidden="1">
      <c r="Q92" s="15"/>
      <c r="R92" s="15"/>
      <c r="S92" s="15"/>
      <c r="T92" s="15"/>
      <c r="U92" s="15"/>
      <c r="V92" s="15"/>
    </row>
    <row r="93" spans="6:22" hidden="1">
      <c r="Q93" s="15"/>
      <c r="R93" s="15"/>
      <c r="S93" s="15"/>
      <c r="T93" s="15"/>
      <c r="U93" s="15"/>
      <c r="V93" s="15"/>
    </row>
    <row r="94" spans="6:22" hidden="1">
      <c r="Q94" s="15"/>
      <c r="R94" s="15"/>
      <c r="S94" s="15"/>
      <c r="T94" s="15"/>
      <c r="U94" s="15"/>
      <c r="V94" s="15"/>
    </row>
    <row r="95" spans="6:22" hidden="1">
      <c r="Q95" s="15"/>
      <c r="R95" s="15"/>
      <c r="S95" s="15"/>
      <c r="T95" s="15"/>
      <c r="U95" s="15"/>
      <c r="V95" s="15"/>
    </row>
    <row r="96" spans="6:22" hidden="1">
      <c r="Q96" s="15"/>
      <c r="R96" s="15"/>
      <c r="S96" s="15"/>
      <c r="T96" s="15"/>
      <c r="U96" s="15"/>
      <c r="V96" s="15"/>
    </row>
    <row r="97" spans="17:22" hidden="1">
      <c r="Q97" s="15"/>
      <c r="R97" s="15"/>
      <c r="S97" s="15"/>
      <c r="T97" s="15"/>
      <c r="U97" s="15"/>
      <c r="V97" s="15"/>
    </row>
    <row r="98" spans="17:22" hidden="1">
      <c r="Q98" s="15"/>
      <c r="R98" s="15"/>
      <c r="S98" s="15"/>
      <c r="T98" s="15"/>
      <c r="U98" s="15"/>
      <c r="V98" s="15"/>
    </row>
  </sheetData>
  <sheetProtection sheet="1" objects="1" scenarios="1"/>
  <mergeCells count="2">
    <mergeCell ref="R4:V4"/>
    <mergeCell ref="S5:V5"/>
  </mergeCells>
  <conditionalFormatting sqref="I16 I19">
    <cfRule type="cellIs" priority="23" operator="lessThan">
      <formula>0</formula>
    </cfRule>
  </conditionalFormatting>
  <conditionalFormatting sqref="I25 I90:I93 I94:P98 A94 Q25 I78:I88 Q80:R86 A49:A89">
    <cfRule type="cellIs" dxfId="41" priority="22" operator="lessThan">
      <formula>0</formula>
    </cfRule>
  </conditionalFormatting>
  <conditionalFormatting sqref="A4:A11">
    <cfRule type="cellIs" dxfId="40" priority="21" operator="lessThan">
      <formula>0</formula>
    </cfRule>
  </conditionalFormatting>
  <conditionalFormatting sqref="A12:A29">
    <cfRule type="cellIs" dxfId="39" priority="20" operator="lessThan">
      <formula>0</formula>
    </cfRule>
  </conditionalFormatting>
  <conditionalFormatting sqref="A30:A48 A93:A98">
    <cfRule type="cellIs" dxfId="38" priority="19" operator="lessThan">
      <formula>0</formula>
    </cfRule>
  </conditionalFormatting>
  <conditionalFormatting sqref="I15">
    <cfRule type="cellIs" dxfId="37" priority="18" operator="lessThan">
      <formula>0</formula>
    </cfRule>
  </conditionalFormatting>
  <conditionalFormatting sqref="I14">
    <cfRule type="cellIs" dxfId="36" priority="17" operator="lessThan">
      <formula>0</formula>
    </cfRule>
  </conditionalFormatting>
  <conditionalFormatting sqref="I17">
    <cfRule type="cellIs" dxfId="35" priority="16" operator="lessThan">
      <formula>0</formula>
    </cfRule>
  </conditionalFormatting>
  <conditionalFormatting sqref="I18">
    <cfRule type="cellIs" dxfId="34" priority="15" operator="lessThan">
      <formula>0</formula>
    </cfRule>
  </conditionalFormatting>
  <conditionalFormatting sqref="I75">
    <cfRule type="cellIs" dxfId="33" priority="14" operator="lessThan">
      <formula>0</formula>
    </cfRule>
  </conditionalFormatting>
  <conditionalFormatting sqref="I73">
    <cfRule type="cellIs" dxfId="32" priority="13" operator="lessThan">
      <formula>0</formula>
    </cfRule>
  </conditionalFormatting>
  <conditionalFormatting sqref="I67:I72">
    <cfRule type="cellIs" dxfId="31" priority="12" operator="lessThan">
      <formula>0</formula>
    </cfRule>
  </conditionalFormatting>
  <conditionalFormatting sqref="I20">
    <cfRule type="cellIs" dxfId="30" priority="11" operator="lessThan">
      <formula>0</formula>
    </cfRule>
  </conditionalFormatting>
  <conditionalFormatting sqref="I21">
    <cfRule type="cellIs" dxfId="29" priority="10" operator="lessThan">
      <formula>0</formula>
    </cfRule>
  </conditionalFormatting>
  <conditionalFormatting sqref="I22">
    <cfRule type="cellIs" dxfId="28" priority="9" operator="lessThan">
      <formula>0</formula>
    </cfRule>
  </conditionalFormatting>
  <conditionalFormatting sqref="I23">
    <cfRule type="cellIs" dxfId="27" priority="8" operator="lessThan">
      <formula>0</formula>
    </cfRule>
  </conditionalFormatting>
  <conditionalFormatting sqref="I24">
    <cfRule type="cellIs" dxfId="26" priority="7" operator="lessThan">
      <formula>0</formula>
    </cfRule>
  </conditionalFormatting>
  <conditionalFormatting sqref="I26">
    <cfRule type="cellIs" dxfId="25" priority="6" operator="lessThan">
      <formula>0</formula>
    </cfRule>
  </conditionalFormatting>
  <conditionalFormatting sqref="I28">
    <cfRule type="cellIs" dxfId="24" priority="4" operator="lessThan">
      <formula>0</formula>
    </cfRule>
  </conditionalFormatting>
  <conditionalFormatting sqref="I27">
    <cfRule type="cellIs" dxfId="23" priority="5" operator="lessThan">
      <formula>0</formula>
    </cfRule>
  </conditionalFormatting>
  <conditionalFormatting sqref="I89">
    <cfRule type="cellIs" dxfId="22" priority="3" operator="lessThan">
      <formula>0</formula>
    </cfRule>
  </conditionalFormatting>
  <conditionalFormatting sqref="A3:E3 G3:X3">
    <cfRule type="cellIs" dxfId="21" priority="2" operator="lessThan">
      <formula>0</formula>
    </cfRule>
  </conditionalFormatting>
  <conditionalFormatting sqref="I65:I66">
    <cfRule type="cellIs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showGridLines="0" workbookViewId="0">
      <selection activeCell="B3" sqref="B3"/>
    </sheetView>
  </sheetViews>
  <sheetFormatPr baseColWidth="10" defaultRowHeight="15" customHeight="1" zeroHeight="1" x14ac:dyDescent="0"/>
  <cols>
    <col min="1" max="1" width="3.5" style="4" customWidth="1"/>
    <col min="2" max="2" width="62.1640625" style="4" bestFit="1" customWidth="1"/>
    <col min="3" max="3" width="11.6640625" style="4" bestFit="1" customWidth="1"/>
    <col min="4" max="5" width="18" style="4" customWidth="1"/>
    <col min="6" max="6" width="2.33203125" style="4" customWidth="1"/>
    <col min="7" max="8" width="18" style="4" customWidth="1"/>
    <col min="9" max="9" width="4.83203125" style="4" customWidth="1"/>
    <col min="10" max="10" width="60" style="4" customWidth="1"/>
    <col min="11" max="13" width="18" style="4" customWidth="1"/>
    <col min="14" max="14" width="2.33203125" style="4" customWidth="1"/>
    <col min="15" max="16" width="18" style="4" customWidth="1"/>
    <col min="17" max="17" width="4.83203125" style="4" customWidth="1"/>
    <col min="18" max="18" width="31.33203125" style="4" bestFit="1" customWidth="1"/>
    <col min="19" max="19" width="18" style="4" customWidth="1"/>
    <col min="20" max="20" width="15.33203125" style="4" bestFit="1" customWidth="1"/>
    <col min="21" max="22" width="18" style="4" customWidth="1"/>
    <col min="23" max="16384" width="10.83203125" style="4"/>
  </cols>
  <sheetData>
    <row r="1" spans="2:22"/>
    <row r="2" spans="2:22">
      <c r="B2" s="22" t="s">
        <v>164</v>
      </c>
    </row>
    <row r="3" spans="2:22">
      <c r="F3" s="5"/>
    </row>
    <row r="4" spans="2:22">
      <c r="B4" s="9" t="s">
        <v>70</v>
      </c>
      <c r="C4" s="10"/>
      <c r="D4" s="10"/>
      <c r="E4" s="10"/>
      <c r="F4" s="5"/>
      <c r="G4" s="10"/>
      <c r="H4" s="10"/>
      <c r="I4" s="11"/>
      <c r="J4" s="9" t="s">
        <v>19</v>
      </c>
      <c r="K4" s="12"/>
      <c r="L4" s="13"/>
      <c r="M4" s="13"/>
      <c r="N4" s="11"/>
      <c r="O4" s="13"/>
      <c r="P4" s="14"/>
      <c r="Q4" s="15"/>
      <c r="R4" s="16" t="s">
        <v>2</v>
      </c>
      <c r="S4" s="17"/>
      <c r="T4" s="17"/>
      <c r="U4" s="17"/>
      <c r="V4" s="18"/>
    </row>
    <row r="5" spans="2:22">
      <c r="B5" s="19" t="s">
        <v>3</v>
      </c>
      <c r="C5" s="20" t="s">
        <v>20</v>
      </c>
      <c r="D5" s="20" t="s">
        <v>4</v>
      </c>
      <c r="E5" s="20" t="s">
        <v>21</v>
      </c>
      <c r="F5" s="5"/>
      <c r="G5" s="20" t="s">
        <v>5</v>
      </c>
      <c r="H5" s="20" t="s">
        <v>6</v>
      </c>
      <c r="I5" s="11"/>
      <c r="J5" s="19" t="s">
        <v>3</v>
      </c>
      <c r="K5" s="21" t="s">
        <v>20</v>
      </c>
      <c r="L5" s="20" t="s">
        <v>4</v>
      </c>
      <c r="M5" s="20" t="s">
        <v>21</v>
      </c>
      <c r="N5" s="11"/>
      <c r="O5" s="20" t="s">
        <v>5</v>
      </c>
      <c r="P5" s="20" t="s">
        <v>6</v>
      </c>
      <c r="Q5" s="15"/>
      <c r="R5" s="15"/>
      <c r="S5" s="1"/>
      <c r="T5" s="2"/>
      <c r="U5" s="2"/>
      <c r="V5" s="3"/>
    </row>
    <row r="6" spans="2:22">
      <c r="B6" s="7"/>
      <c r="C6" s="23"/>
      <c r="D6" s="24"/>
      <c r="E6" s="24">
        <f>C6*D6</f>
        <v>0</v>
      </c>
      <c r="F6" s="5"/>
      <c r="G6" s="24"/>
      <c r="H6" s="24">
        <f>E6-G6</f>
        <v>0</v>
      </c>
      <c r="I6" s="11"/>
      <c r="J6" s="7"/>
      <c r="K6" s="23"/>
      <c r="L6" s="24"/>
      <c r="M6" s="24">
        <f t="shared" ref="M6:M15" si="0">K6*L6</f>
        <v>0</v>
      </c>
      <c r="N6" s="5"/>
      <c r="O6" s="24"/>
      <c r="P6" s="24">
        <f t="shared" ref="P6:P15" si="1">M6-O6</f>
        <v>0</v>
      </c>
      <c r="Q6" s="15"/>
      <c r="R6" s="19" t="s">
        <v>3</v>
      </c>
      <c r="S6" s="20" t="s">
        <v>21</v>
      </c>
      <c r="T6" s="20" t="s">
        <v>7</v>
      </c>
      <c r="U6" s="20" t="s">
        <v>5</v>
      </c>
      <c r="V6" s="20" t="s">
        <v>6</v>
      </c>
    </row>
    <row r="7" spans="2:22">
      <c r="B7" s="26" t="s">
        <v>21</v>
      </c>
      <c r="C7" s="27"/>
      <c r="D7" s="28"/>
      <c r="E7" s="28">
        <f>E6</f>
        <v>0</v>
      </c>
      <c r="F7" s="5"/>
      <c r="G7" s="28">
        <f>G6</f>
        <v>0</v>
      </c>
      <c r="H7" s="28">
        <f>H6</f>
        <v>0</v>
      </c>
      <c r="I7" s="11"/>
      <c r="J7" s="7"/>
      <c r="K7" s="23"/>
      <c r="L7" s="24"/>
      <c r="M7" s="24">
        <f t="shared" si="0"/>
        <v>0</v>
      </c>
      <c r="N7" s="5"/>
      <c r="O7" s="24"/>
      <c r="P7" s="24">
        <f t="shared" si="1"/>
        <v>0</v>
      </c>
      <c r="Q7" s="15"/>
      <c r="R7" s="22" t="str">
        <f>B4</f>
        <v>Venue(s)</v>
      </c>
      <c r="S7" s="24">
        <f>E7</f>
        <v>0</v>
      </c>
      <c r="T7" s="25" t="e">
        <f t="shared" ref="T7:T18" si="2">S7/S$19</f>
        <v>#DIV/0!</v>
      </c>
      <c r="U7" s="24">
        <f>G7</f>
        <v>0</v>
      </c>
      <c r="V7" s="24">
        <f>S7-U7</f>
        <v>0</v>
      </c>
    </row>
    <row r="8" spans="2:22">
      <c r="B8" s="59"/>
      <c r="C8" s="30"/>
      <c r="D8" s="31"/>
      <c r="E8" s="31"/>
      <c r="F8" s="35"/>
      <c r="G8" s="31"/>
      <c r="H8" s="31"/>
      <c r="I8" s="11"/>
      <c r="J8" s="7"/>
      <c r="K8" s="23"/>
      <c r="L8" s="24"/>
      <c r="M8" s="24">
        <f t="shared" si="0"/>
        <v>0</v>
      </c>
      <c r="N8" s="5"/>
      <c r="O8" s="24"/>
      <c r="P8" s="24">
        <f t="shared" si="1"/>
        <v>0</v>
      </c>
      <c r="Q8" s="15"/>
      <c r="R8" s="22" t="str">
        <f>B9</f>
        <v>Ceremony Décor and Rentals</v>
      </c>
      <c r="S8" s="24">
        <f>E13</f>
        <v>0</v>
      </c>
      <c r="T8" s="25" t="e">
        <f t="shared" si="2"/>
        <v>#DIV/0!</v>
      </c>
      <c r="U8" s="24">
        <f>G13</f>
        <v>0</v>
      </c>
      <c r="V8" s="24"/>
    </row>
    <row r="9" spans="2:22">
      <c r="B9" s="9" t="s">
        <v>74</v>
      </c>
      <c r="C9" s="10"/>
      <c r="D9" s="10"/>
      <c r="E9" s="10"/>
      <c r="F9" s="5"/>
      <c r="G9" s="10"/>
      <c r="H9" s="10"/>
      <c r="I9" s="11"/>
      <c r="J9" s="7"/>
      <c r="K9" s="23"/>
      <c r="L9" s="24"/>
      <c r="M9" s="24">
        <f t="shared" si="0"/>
        <v>0</v>
      </c>
      <c r="N9" s="5"/>
      <c r="O9" s="24"/>
      <c r="P9" s="24">
        <f t="shared" si="1"/>
        <v>0</v>
      </c>
      <c r="Q9" s="15"/>
      <c r="R9" s="22" t="str">
        <f>B15</f>
        <v>Cocktail Hour Décor and Rentals</v>
      </c>
      <c r="S9" s="24">
        <f>E22</f>
        <v>0</v>
      </c>
      <c r="T9" s="25" t="e">
        <f t="shared" si="2"/>
        <v>#DIV/0!</v>
      </c>
      <c r="U9" s="24">
        <f>G22</f>
        <v>0</v>
      </c>
      <c r="V9" s="24"/>
    </row>
    <row r="10" spans="2:22">
      <c r="B10" s="19" t="s">
        <v>3</v>
      </c>
      <c r="C10" s="20" t="s">
        <v>20</v>
      </c>
      <c r="D10" s="20" t="s">
        <v>4</v>
      </c>
      <c r="E10" s="20" t="s">
        <v>21</v>
      </c>
      <c r="F10" s="5"/>
      <c r="G10" s="20" t="s">
        <v>5</v>
      </c>
      <c r="H10" s="20" t="s">
        <v>6</v>
      </c>
      <c r="I10" s="11"/>
      <c r="J10" s="7"/>
      <c r="K10" s="23"/>
      <c r="L10" s="24"/>
      <c r="M10" s="24">
        <f t="shared" si="0"/>
        <v>0</v>
      </c>
      <c r="N10" s="5"/>
      <c r="O10" s="24"/>
      <c r="P10" s="24">
        <f t="shared" si="1"/>
        <v>0</v>
      </c>
      <c r="Q10" s="15"/>
      <c r="R10" s="22" t="str">
        <f>B24</f>
        <v>Reception Décor and Rentals</v>
      </c>
      <c r="S10" s="24">
        <f>E38</f>
        <v>0</v>
      </c>
      <c r="T10" s="25" t="e">
        <f t="shared" si="2"/>
        <v>#DIV/0!</v>
      </c>
      <c r="U10" s="24">
        <f>G38</f>
        <v>0</v>
      </c>
      <c r="V10" s="24"/>
    </row>
    <row r="11" spans="2:22">
      <c r="B11" s="7"/>
      <c r="C11" s="23"/>
      <c r="D11" s="24"/>
      <c r="E11" s="24">
        <f t="shared" ref="E11:E12" si="3">C11*D11</f>
        <v>0</v>
      </c>
      <c r="F11" s="5"/>
      <c r="G11" s="24"/>
      <c r="H11" s="24">
        <f t="shared" ref="H11:H12" si="4">E11-G11</f>
        <v>0</v>
      </c>
      <c r="I11" s="11"/>
      <c r="J11" s="7"/>
      <c r="K11" s="23"/>
      <c r="L11" s="24"/>
      <c r="M11" s="24">
        <f t="shared" si="0"/>
        <v>0</v>
      </c>
      <c r="N11" s="5"/>
      <c r="O11" s="24"/>
      <c r="P11" s="24">
        <f t="shared" si="1"/>
        <v>0</v>
      </c>
      <c r="Q11" s="15"/>
      <c r="R11" s="22" t="str">
        <f>B40</f>
        <v>Sweetheart Table Design</v>
      </c>
      <c r="S11" s="24">
        <f>E52</f>
        <v>0</v>
      </c>
      <c r="T11" s="25" t="e">
        <f t="shared" si="2"/>
        <v>#DIV/0!</v>
      </c>
      <c r="U11" s="24">
        <f>G52</f>
        <v>0</v>
      </c>
      <c r="V11" s="24"/>
    </row>
    <row r="12" spans="2:22">
      <c r="B12" s="7"/>
      <c r="C12" s="23"/>
      <c r="D12" s="24"/>
      <c r="E12" s="24">
        <f t="shared" si="3"/>
        <v>0</v>
      </c>
      <c r="F12" s="5"/>
      <c r="G12" s="24"/>
      <c r="H12" s="24">
        <f t="shared" si="4"/>
        <v>0</v>
      </c>
      <c r="I12" s="11"/>
      <c r="J12" s="7"/>
      <c r="K12" s="23"/>
      <c r="L12" s="24"/>
      <c r="M12" s="24">
        <f t="shared" si="0"/>
        <v>0</v>
      </c>
      <c r="N12" s="5"/>
      <c r="O12" s="24"/>
      <c r="P12" s="24">
        <f t="shared" si="1"/>
        <v>0</v>
      </c>
      <c r="Q12" s="15"/>
      <c r="R12" s="22" t="str">
        <f>B54</f>
        <v>Food &amp; Beverage</v>
      </c>
      <c r="S12" s="24">
        <f>E61</f>
        <v>0</v>
      </c>
      <c r="T12" s="25" t="e">
        <f t="shared" si="2"/>
        <v>#DIV/0!</v>
      </c>
      <c r="U12" s="24">
        <f>G61</f>
        <v>0</v>
      </c>
      <c r="V12" s="24"/>
    </row>
    <row r="13" spans="2:22">
      <c r="B13" s="26" t="s">
        <v>21</v>
      </c>
      <c r="C13" s="27"/>
      <c r="D13" s="28"/>
      <c r="E13" s="28">
        <f>SUM(E11:E12)</f>
        <v>0</v>
      </c>
      <c r="F13" s="5"/>
      <c r="G13" s="28">
        <f>SUM(G11:G12)</f>
        <v>0</v>
      </c>
      <c r="H13" s="28">
        <f>SUM(H11:H12)</f>
        <v>0</v>
      </c>
      <c r="I13" s="11"/>
      <c r="J13" s="7"/>
      <c r="K13" s="23"/>
      <c r="L13" s="24"/>
      <c r="M13" s="24">
        <f t="shared" si="0"/>
        <v>0</v>
      </c>
      <c r="N13" s="5"/>
      <c r="O13" s="24"/>
      <c r="P13" s="24">
        <f t="shared" si="1"/>
        <v>0</v>
      </c>
      <c r="Q13" s="15"/>
      <c r="R13" s="22" t="str">
        <f>B63</f>
        <v>Music &amp; Entertainment</v>
      </c>
      <c r="S13" s="24">
        <f>E67</f>
        <v>0</v>
      </c>
      <c r="T13" s="25" t="e">
        <f t="shared" si="2"/>
        <v>#DIV/0!</v>
      </c>
      <c r="U13" s="24">
        <f>G67</f>
        <v>0</v>
      </c>
      <c r="V13" s="24"/>
    </row>
    <row r="14" spans="2:22">
      <c r="B14" s="7"/>
      <c r="C14" s="23"/>
      <c r="D14" s="24"/>
      <c r="E14" s="24"/>
      <c r="F14" s="5"/>
      <c r="G14" s="24"/>
      <c r="H14" s="24"/>
      <c r="J14" s="7"/>
      <c r="K14" s="23"/>
      <c r="L14" s="24"/>
      <c r="M14" s="24">
        <f t="shared" si="0"/>
        <v>0</v>
      </c>
      <c r="N14" s="5"/>
      <c r="O14" s="24"/>
      <c r="P14" s="24">
        <f t="shared" si="1"/>
        <v>0</v>
      </c>
      <c r="Q14" s="15"/>
      <c r="R14" s="22" t="str">
        <f>J4</f>
        <v>Stationary</v>
      </c>
      <c r="S14" s="24">
        <f>M16</f>
        <v>0</v>
      </c>
      <c r="T14" s="25" t="e">
        <f t="shared" si="2"/>
        <v>#DIV/0!</v>
      </c>
      <c r="U14" s="24">
        <f>O16</f>
        <v>0</v>
      </c>
      <c r="V14" s="24"/>
    </row>
    <row r="15" spans="2:22">
      <c r="B15" s="9" t="s">
        <v>82</v>
      </c>
      <c r="C15" s="10"/>
      <c r="D15" s="10"/>
      <c r="E15" s="10"/>
      <c r="F15" s="5"/>
      <c r="G15" s="10"/>
      <c r="H15" s="10"/>
      <c r="J15" s="7"/>
      <c r="K15" s="23"/>
      <c r="L15" s="24"/>
      <c r="M15" s="24">
        <f t="shared" si="0"/>
        <v>0</v>
      </c>
      <c r="N15" s="5"/>
      <c r="O15" s="24"/>
      <c r="P15" s="24">
        <f t="shared" si="1"/>
        <v>0</v>
      </c>
      <c r="Q15" s="15"/>
      <c r="R15" s="22" t="str">
        <f>J18</f>
        <v>Photo &amp; Video</v>
      </c>
      <c r="S15" s="24">
        <f>M22</f>
        <v>0</v>
      </c>
      <c r="T15" s="25" t="e">
        <f t="shared" si="2"/>
        <v>#DIV/0!</v>
      </c>
      <c r="U15" s="24">
        <f>O22</f>
        <v>0</v>
      </c>
      <c r="V15" s="24"/>
    </row>
    <row r="16" spans="2:22">
      <c r="B16" s="19" t="s">
        <v>3</v>
      </c>
      <c r="C16" s="20" t="s">
        <v>20</v>
      </c>
      <c r="D16" s="20" t="s">
        <v>4</v>
      </c>
      <c r="E16" s="20" t="s">
        <v>21</v>
      </c>
      <c r="F16" s="5"/>
      <c r="G16" s="20" t="s">
        <v>5</v>
      </c>
      <c r="H16" s="20" t="s">
        <v>6</v>
      </c>
      <c r="I16" s="40"/>
      <c r="J16" s="26" t="s">
        <v>21</v>
      </c>
      <c r="K16" s="28"/>
      <c r="L16" s="28"/>
      <c r="M16" s="28">
        <f>SUM(M6:M15)</f>
        <v>0</v>
      </c>
      <c r="N16" s="11"/>
      <c r="O16" s="28">
        <f>SUM(O6:O15)</f>
        <v>0</v>
      </c>
      <c r="P16" s="28">
        <f>SUM(P6:P15)</f>
        <v>0</v>
      </c>
      <c r="Q16" s="15"/>
      <c r="R16" s="22" t="str">
        <f>J24</f>
        <v>Flowers, Décor and Centerpieces</v>
      </c>
      <c r="S16" s="24">
        <f>M44</f>
        <v>0</v>
      </c>
      <c r="T16" s="25" t="e">
        <f t="shared" si="2"/>
        <v>#DIV/0!</v>
      </c>
      <c r="U16" s="24">
        <f>O44</f>
        <v>0</v>
      </c>
      <c r="V16" s="24"/>
    </row>
    <row r="17" spans="2:22">
      <c r="B17" s="7"/>
      <c r="C17" s="23"/>
      <c r="D17" s="24"/>
      <c r="E17" s="24">
        <f t="shared" ref="E17:E21" si="5">C17*D17</f>
        <v>0</v>
      </c>
      <c r="F17" s="5"/>
      <c r="G17" s="24"/>
      <c r="H17" s="24">
        <f t="shared" ref="H17:H21" si="6">E17-G17</f>
        <v>0</v>
      </c>
      <c r="N17" s="11"/>
      <c r="Q17" s="15"/>
      <c r="R17" s="22" t="str">
        <f>J46</f>
        <v>Beauty</v>
      </c>
      <c r="S17" s="24">
        <f>M51</f>
        <v>0</v>
      </c>
      <c r="T17" s="25" t="e">
        <f t="shared" si="2"/>
        <v>#DIV/0!</v>
      </c>
      <c r="U17" s="24">
        <f>O51</f>
        <v>0</v>
      </c>
      <c r="V17" s="24"/>
    </row>
    <row r="18" spans="2:22">
      <c r="B18" s="7"/>
      <c r="C18" s="23"/>
      <c r="D18" s="24"/>
      <c r="E18" s="24">
        <f t="shared" si="5"/>
        <v>0</v>
      </c>
      <c r="F18" s="5"/>
      <c r="G18" s="24"/>
      <c r="H18" s="24">
        <f t="shared" si="6"/>
        <v>0</v>
      </c>
      <c r="J18" s="36" t="s">
        <v>12</v>
      </c>
      <c r="K18" s="12"/>
      <c r="L18" s="10"/>
      <c r="M18" s="10"/>
      <c r="N18" s="11"/>
      <c r="O18" s="10"/>
      <c r="P18" s="10"/>
      <c r="Q18" s="15"/>
      <c r="R18" s="22" t="str">
        <f>J53</f>
        <v>Other Expenses/ Gifts</v>
      </c>
      <c r="S18" s="24">
        <f>M69</f>
        <v>0</v>
      </c>
      <c r="T18" s="25" t="e">
        <f t="shared" si="2"/>
        <v>#DIV/0!</v>
      </c>
      <c r="U18" s="24">
        <f>O69</f>
        <v>0</v>
      </c>
      <c r="V18" s="24"/>
    </row>
    <row r="19" spans="2:22">
      <c r="B19" s="7"/>
      <c r="C19" s="23"/>
      <c r="D19" s="24"/>
      <c r="E19" s="24">
        <f t="shared" si="5"/>
        <v>0</v>
      </c>
      <c r="F19" s="5"/>
      <c r="G19" s="24"/>
      <c r="H19" s="24">
        <f t="shared" si="6"/>
        <v>0</v>
      </c>
      <c r="I19" s="40"/>
      <c r="J19" s="19" t="s">
        <v>3</v>
      </c>
      <c r="K19" s="21" t="s">
        <v>20</v>
      </c>
      <c r="L19" s="20" t="s">
        <v>4</v>
      </c>
      <c r="M19" s="20" t="s">
        <v>21</v>
      </c>
      <c r="N19" s="11"/>
      <c r="O19" s="20" t="s">
        <v>5</v>
      </c>
      <c r="P19" s="20" t="s">
        <v>6</v>
      </c>
      <c r="Q19" s="15"/>
      <c r="R19" s="27" t="s">
        <v>15</v>
      </c>
      <c r="S19" s="28">
        <f>SUM(S7:S18)</f>
        <v>0</v>
      </c>
      <c r="T19" s="42" t="e">
        <f>SUM(T7:T18)</f>
        <v>#DIV/0!</v>
      </c>
      <c r="U19" s="28">
        <f>SUM(U7:U18)</f>
        <v>0</v>
      </c>
      <c r="V19" s="28">
        <f>SUM(V7:V18)</f>
        <v>0</v>
      </c>
    </row>
    <row r="20" spans="2:22">
      <c r="B20" s="7"/>
      <c r="C20" s="23"/>
      <c r="D20" s="24"/>
      <c r="E20" s="24">
        <f t="shared" si="5"/>
        <v>0</v>
      </c>
      <c r="F20" s="5"/>
      <c r="G20" s="24"/>
      <c r="H20" s="24">
        <f t="shared" si="6"/>
        <v>0</v>
      </c>
      <c r="J20" s="7"/>
      <c r="K20" s="23"/>
      <c r="L20" s="24"/>
      <c r="M20" s="24">
        <f t="shared" ref="M20:M21" si="7">K20*L20</f>
        <v>0</v>
      </c>
      <c r="N20" s="5"/>
      <c r="O20" s="24"/>
      <c r="P20" s="24">
        <f t="shared" ref="P20:P21" si="8">M20-O20</f>
        <v>0</v>
      </c>
      <c r="Q20" s="15"/>
      <c r="S20" s="43"/>
      <c r="V20" s="43"/>
    </row>
    <row r="21" spans="2:22">
      <c r="B21" s="7"/>
      <c r="C21" s="23"/>
      <c r="D21" s="24"/>
      <c r="E21" s="24">
        <f t="shared" si="5"/>
        <v>0</v>
      </c>
      <c r="F21" s="5"/>
      <c r="G21" s="24"/>
      <c r="H21" s="24">
        <f t="shared" si="6"/>
        <v>0</v>
      </c>
      <c r="J21" s="7"/>
      <c r="K21" s="23"/>
      <c r="L21" s="24"/>
      <c r="M21" s="24">
        <f t="shared" si="7"/>
        <v>0</v>
      </c>
      <c r="N21" s="5"/>
      <c r="O21" s="24"/>
      <c r="P21" s="24">
        <f t="shared" si="8"/>
        <v>0</v>
      </c>
      <c r="Q21" s="15"/>
      <c r="R21" s="15"/>
      <c r="S21" s="15"/>
      <c r="T21" s="43"/>
    </row>
    <row r="22" spans="2:22">
      <c r="B22" s="26" t="s">
        <v>21</v>
      </c>
      <c r="C22" s="27"/>
      <c r="D22" s="28"/>
      <c r="E22" s="28">
        <f>SUM(E17:E21)</f>
        <v>0</v>
      </c>
      <c r="F22" s="5"/>
      <c r="G22" s="28">
        <f>SUM(G17:G21)</f>
        <v>0</v>
      </c>
      <c r="H22" s="28">
        <f>SUM(H17:H21)</f>
        <v>0</v>
      </c>
      <c r="J22" s="26" t="s">
        <v>21</v>
      </c>
      <c r="K22" s="28"/>
      <c r="L22" s="28"/>
      <c r="M22" s="28">
        <f>SUM(M20:M21)</f>
        <v>0</v>
      </c>
      <c r="N22" s="11"/>
      <c r="O22" s="28">
        <f>SUM(O20:O21)</f>
        <v>0</v>
      </c>
      <c r="P22" s="28">
        <f>SUM(P20:P21)</f>
        <v>0</v>
      </c>
      <c r="Q22" s="15"/>
      <c r="R22" s="15"/>
      <c r="S22" s="15"/>
      <c r="T22" s="43"/>
    </row>
    <row r="23" spans="2:22">
      <c r="N23" s="11"/>
      <c r="R23" s="43"/>
      <c r="S23" s="43"/>
    </row>
    <row r="24" spans="2:22">
      <c r="B24" s="9" t="s">
        <v>86</v>
      </c>
      <c r="C24" s="10"/>
      <c r="D24" s="10"/>
      <c r="E24" s="10"/>
      <c r="F24" s="5"/>
      <c r="G24" s="10"/>
      <c r="H24" s="10"/>
      <c r="J24" s="36" t="s">
        <v>32</v>
      </c>
      <c r="K24" s="12"/>
      <c r="L24" s="10"/>
      <c r="M24" s="10"/>
      <c r="N24" s="11"/>
      <c r="O24" s="12"/>
      <c r="P24" s="12"/>
      <c r="Q24" s="15"/>
      <c r="R24" s="15"/>
      <c r="S24" s="15"/>
      <c r="T24" s="15"/>
      <c r="U24" s="15"/>
      <c r="V24" s="15"/>
    </row>
    <row r="25" spans="2:22">
      <c r="B25" s="19" t="s">
        <v>3</v>
      </c>
      <c r="C25" s="20" t="s">
        <v>20</v>
      </c>
      <c r="D25" s="20" t="s">
        <v>4</v>
      </c>
      <c r="E25" s="20" t="s">
        <v>21</v>
      </c>
      <c r="F25" s="5"/>
      <c r="G25" s="20" t="s">
        <v>5</v>
      </c>
      <c r="H25" s="20" t="s">
        <v>6</v>
      </c>
      <c r="J25" s="19" t="s">
        <v>3</v>
      </c>
      <c r="K25" s="21" t="s">
        <v>20</v>
      </c>
      <c r="L25" s="21" t="s">
        <v>4</v>
      </c>
      <c r="M25" s="20" t="s">
        <v>21</v>
      </c>
      <c r="N25" s="11"/>
      <c r="O25" s="21" t="s">
        <v>5</v>
      </c>
      <c r="P25" s="21" t="s">
        <v>6</v>
      </c>
      <c r="R25" s="15"/>
      <c r="S25" s="44"/>
      <c r="T25" s="11"/>
      <c r="U25" s="11"/>
      <c r="V25" s="11"/>
    </row>
    <row r="26" spans="2:22">
      <c r="B26" s="7"/>
      <c r="C26" s="23"/>
      <c r="D26" s="24"/>
      <c r="E26" s="24">
        <f t="shared" ref="E26:E37" si="9">C26*D26</f>
        <v>0</v>
      </c>
      <c r="F26" s="5"/>
      <c r="G26" s="24"/>
      <c r="H26" s="24">
        <f t="shared" ref="H26:H37" si="10">E26-G26</f>
        <v>0</v>
      </c>
      <c r="J26" s="7"/>
      <c r="K26" s="23"/>
      <c r="L26" s="24"/>
      <c r="M26" s="24">
        <f t="shared" ref="M26:M43" si="11">K26*L26</f>
        <v>0</v>
      </c>
      <c r="N26" s="5"/>
      <c r="O26" s="24"/>
      <c r="P26" s="24">
        <f t="shared" ref="P26:P43" si="12">M26-O26</f>
        <v>0</v>
      </c>
      <c r="Q26" s="11"/>
      <c r="S26" s="45"/>
      <c r="T26" s="15"/>
      <c r="U26" s="15"/>
      <c r="V26" s="15"/>
    </row>
    <row r="27" spans="2:22">
      <c r="B27" s="7"/>
      <c r="C27" s="23"/>
      <c r="D27" s="24"/>
      <c r="E27" s="24">
        <f t="shared" si="9"/>
        <v>0</v>
      </c>
      <c r="F27" s="5"/>
      <c r="G27" s="24"/>
      <c r="H27" s="24">
        <f t="shared" si="10"/>
        <v>0</v>
      </c>
      <c r="J27" s="7"/>
      <c r="K27" s="23"/>
      <c r="L27" s="24"/>
      <c r="M27" s="24">
        <f t="shared" si="11"/>
        <v>0</v>
      </c>
      <c r="N27" s="5"/>
      <c r="O27" s="24"/>
      <c r="P27" s="24">
        <f t="shared" si="12"/>
        <v>0</v>
      </c>
      <c r="Q27" s="15"/>
      <c r="S27" s="43"/>
      <c r="T27" s="15"/>
      <c r="U27" s="15"/>
      <c r="V27" s="15"/>
    </row>
    <row r="28" spans="2:22">
      <c r="B28" s="7"/>
      <c r="C28" s="23"/>
      <c r="D28" s="24"/>
      <c r="E28" s="24">
        <f t="shared" si="9"/>
        <v>0</v>
      </c>
      <c r="F28" s="5"/>
      <c r="G28" s="24"/>
      <c r="H28" s="24">
        <f t="shared" si="10"/>
        <v>0</v>
      </c>
      <c r="J28" s="7"/>
      <c r="K28" s="23"/>
      <c r="L28" s="24"/>
      <c r="M28" s="24">
        <f t="shared" si="11"/>
        <v>0</v>
      </c>
      <c r="N28" s="5"/>
      <c r="O28" s="24"/>
      <c r="P28" s="24">
        <f t="shared" si="12"/>
        <v>0</v>
      </c>
      <c r="Q28" s="15"/>
      <c r="R28" s="15"/>
      <c r="S28" s="44"/>
      <c r="T28" s="11"/>
      <c r="U28" s="11"/>
      <c r="V28" s="11"/>
    </row>
    <row r="29" spans="2:22">
      <c r="B29" s="7"/>
      <c r="C29" s="23"/>
      <c r="D29" s="24"/>
      <c r="E29" s="24">
        <f t="shared" si="9"/>
        <v>0</v>
      </c>
      <c r="F29" s="5"/>
      <c r="G29" s="24"/>
      <c r="H29" s="24">
        <f t="shared" si="10"/>
        <v>0</v>
      </c>
      <c r="I29" s="11"/>
      <c r="J29" s="7"/>
      <c r="K29" s="23"/>
      <c r="L29" s="24"/>
      <c r="M29" s="24">
        <f t="shared" si="11"/>
        <v>0</v>
      </c>
      <c r="N29" s="5"/>
      <c r="O29" s="24"/>
      <c r="P29" s="24">
        <f t="shared" si="12"/>
        <v>0</v>
      </c>
      <c r="Q29" s="11"/>
      <c r="R29" s="15"/>
      <c r="S29" s="15"/>
      <c r="T29" s="15"/>
      <c r="U29" s="15"/>
      <c r="V29" s="15"/>
    </row>
    <row r="30" spans="2:22">
      <c r="B30" s="7"/>
      <c r="C30" s="23"/>
      <c r="D30" s="24"/>
      <c r="E30" s="24">
        <f t="shared" si="9"/>
        <v>0</v>
      </c>
      <c r="F30" s="5"/>
      <c r="G30" s="24"/>
      <c r="H30" s="24">
        <f t="shared" si="10"/>
        <v>0</v>
      </c>
      <c r="I30" s="11"/>
      <c r="J30" s="7"/>
      <c r="K30" s="23"/>
      <c r="L30" s="24"/>
      <c r="M30" s="24">
        <f t="shared" si="11"/>
        <v>0</v>
      </c>
      <c r="N30" s="5"/>
      <c r="O30" s="24"/>
      <c r="P30" s="24">
        <f t="shared" si="12"/>
        <v>0</v>
      </c>
      <c r="Q30" s="15"/>
      <c r="R30" s="15"/>
      <c r="S30" s="15"/>
      <c r="T30" s="15"/>
      <c r="U30" s="15"/>
      <c r="V30" s="15"/>
    </row>
    <row r="31" spans="2:22">
      <c r="B31" s="7"/>
      <c r="C31" s="23"/>
      <c r="D31" s="24"/>
      <c r="E31" s="24">
        <f t="shared" si="9"/>
        <v>0</v>
      </c>
      <c r="F31" s="5"/>
      <c r="G31" s="24"/>
      <c r="H31" s="24">
        <f t="shared" si="10"/>
        <v>0</v>
      </c>
      <c r="I31" s="15"/>
      <c r="J31" s="7"/>
      <c r="K31" s="23"/>
      <c r="L31" s="24"/>
      <c r="M31" s="24">
        <f t="shared" si="11"/>
        <v>0</v>
      </c>
      <c r="N31" s="5"/>
      <c r="O31" s="24"/>
      <c r="P31" s="24">
        <f t="shared" si="12"/>
        <v>0</v>
      </c>
      <c r="Q31" s="15"/>
      <c r="R31" s="15"/>
      <c r="S31" s="15"/>
      <c r="T31" s="15"/>
      <c r="U31" s="15"/>
      <c r="V31" s="15"/>
    </row>
    <row r="32" spans="2:22">
      <c r="B32" s="7"/>
      <c r="C32" s="23"/>
      <c r="D32" s="24"/>
      <c r="E32" s="24">
        <f t="shared" si="9"/>
        <v>0</v>
      </c>
      <c r="F32" s="5"/>
      <c r="G32" s="24"/>
      <c r="H32" s="24">
        <f t="shared" si="10"/>
        <v>0</v>
      </c>
      <c r="I32" s="15"/>
      <c r="J32" s="7"/>
      <c r="K32" s="23"/>
      <c r="L32" s="24"/>
      <c r="M32" s="24">
        <f t="shared" si="11"/>
        <v>0</v>
      </c>
      <c r="N32" s="5"/>
      <c r="O32" s="24"/>
      <c r="P32" s="24">
        <f t="shared" si="12"/>
        <v>0</v>
      </c>
      <c r="Q32" s="15"/>
      <c r="R32" s="15"/>
      <c r="S32" s="47"/>
      <c r="T32" s="15"/>
      <c r="U32" s="15"/>
      <c r="V32" s="15"/>
    </row>
    <row r="33" spans="2:22">
      <c r="B33" s="7"/>
      <c r="C33" s="23"/>
      <c r="D33" s="24"/>
      <c r="E33" s="24">
        <f t="shared" si="9"/>
        <v>0</v>
      </c>
      <c r="F33" s="5"/>
      <c r="G33" s="24"/>
      <c r="H33" s="24">
        <f t="shared" si="10"/>
        <v>0</v>
      </c>
      <c r="I33" s="15"/>
      <c r="J33" s="7"/>
      <c r="K33" s="23"/>
      <c r="L33" s="24"/>
      <c r="M33" s="24">
        <f t="shared" si="11"/>
        <v>0</v>
      </c>
      <c r="N33" s="5"/>
      <c r="O33" s="24"/>
      <c r="P33" s="24">
        <f t="shared" si="12"/>
        <v>0</v>
      </c>
      <c r="Q33" s="15"/>
      <c r="R33" s="15"/>
      <c r="S33" s="15"/>
      <c r="T33" s="15"/>
      <c r="U33" s="15"/>
      <c r="V33" s="15"/>
    </row>
    <row r="34" spans="2:22">
      <c r="B34" s="7"/>
      <c r="C34" s="23"/>
      <c r="D34" s="24"/>
      <c r="E34" s="24">
        <f t="shared" si="9"/>
        <v>0</v>
      </c>
      <c r="F34" s="5"/>
      <c r="G34" s="24"/>
      <c r="H34" s="24">
        <f t="shared" si="10"/>
        <v>0</v>
      </c>
      <c r="I34" s="15"/>
      <c r="J34" s="7"/>
      <c r="K34" s="23"/>
      <c r="L34" s="24"/>
      <c r="M34" s="24">
        <f t="shared" si="11"/>
        <v>0</v>
      </c>
      <c r="N34" s="5"/>
      <c r="O34" s="24"/>
      <c r="P34" s="24">
        <f t="shared" si="12"/>
        <v>0</v>
      </c>
      <c r="Q34" s="15"/>
      <c r="S34" s="43"/>
      <c r="T34" s="49"/>
      <c r="V34" s="15"/>
    </row>
    <row r="35" spans="2:22">
      <c r="B35" s="7"/>
      <c r="C35" s="23"/>
      <c r="D35" s="24"/>
      <c r="E35" s="24">
        <f t="shared" si="9"/>
        <v>0</v>
      </c>
      <c r="F35" s="5"/>
      <c r="G35" s="24"/>
      <c r="H35" s="24">
        <f t="shared" si="10"/>
        <v>0</v>
      </c>
      <c r="I35" s="15"/>
      <c r="J35" s="7"/>
      <c r="K35" s="23"/>
      <c r="L35" s="24"/>
      <c r="M35" s="24">
        <f t="shared" si="11"/>
        <v>0</v>
      </c>
      <c r="N35" s="5"/>
      <c r="O35" s="24"/>
      <c r="P35" s="24">
        <f t="shared" si="12"/>
        <v>0</v>
      </c>
      <c r="Q35" s="15"/>
      <c r="R35" s="15"/>
      <c r="S35" s="50"/>
      <c r="T35" s="51"/>
      <c r="U35" s="15"/>
      <c r="V35" s="15"/>
    </row>
    <row r="36" spans="2:22">
      <c r="B36" s="7"/>
      <c r="C36" s="23"/>
      <c r="D36" s="24"/>
      <c r="E36" s="24">
        <f t="shared" si="9"/>
        <v>0</v>
      </c>
      <c r="F36" s="5"/>
      <c r="G36" s="24"/>
      <c r="H36" s="24">
        <f t="shared" si="10"/>
        <v>0</v>
      </c>
      <c r="I36" s="15"/>
      <c r="J36" s="7"/>
      <c r="K36" s="23"/>
      <c r="L36" s="24"/>
      <c r="M36" s="24">
        <f t="shared" si="11"/>
        <v>0</v>
      </c>
      <c r="N36" s="5"/>
      <c r="O36" s="24"/>
      <c r="P36" s="24">
        <f t="shared" si="12"/>
        <v>0</v>
      </c>
      <c r="Q36" s="11"/>
      <c r="R36" s="15"/>
      <c r="S36" s="15"/>
      <c r="T36" s="51"/>
      <c r="U36" s="15"/>
      <c r="V36" s="15"/>
    </row>
    <row r="37" spans="2:22">
      <c r="B37" s="7"/>
      <c r="C37" s="23"/>
      <c r="D37" s="24"/>
      <c r="E37" s="24">
        <f t="shared" si="9"/>
        <v>0</v>
      </c>
      <c r="F37" s="5"/>
      <c r="G37" s="24"/>
      <c r="H37" s="24">
        <f t="shared" si="10"/>
        <v>0</v>
      </c>
      <c r="I37" s="15"/>
      <c r="J37" s="7"/>
      <c r="K37" s="23"/>
      <c r="L37" s="24"/>
      <c r="M37" s="24">
        <f t="shared" si="11"/>
        <v>0</v>
      </c>
      <c r="N37" s="5"/>
      <c r="O37" s="24"/>
      <c r="P37" s="24">
        <f t="shared" si="12"/>
        <v>0</v>
      </c>
      <c r="Q37" s="15"/>
      <c r="R37" s="15"/>
      <c r="S37" s="11"/>
      <c r="T37" s="53"/>
      <c r="U37" s="11"/>
      <c r="V37" s="11"/>
    </row>
    <row r="38" spans="2:22">
      <c r="B38" s="26" t="s">
        <v>21</v>
      </c>
      <c r="C38" s="27"/>
      <c r="D38" s="28"/>
      <c r="E38" s="28">
        <f>SUM(E26:E37)</f>
        <v>0</v>
      </c>
      <c r="F38" s="5"/>
      <c r="G38" s="28">
        <f>SUM(G26:G37)</f>
        <v>0</v>
      </c>
      <c r="H38" s="28">
        <f>SUM(H26:H37)</f>
        <v>0</v>
      </c>
      <c r="I38" s="15"/>
      <c r="J38" s="7"/>
      <c r="K38" s="23"/>
      <c r="L38" s="24"/>
      <c r="M38" s="24">
        <f t="shared" si="11"/>
        <v>0</v>
      </c>
      <c r="N38" s="5"/>
      <c r="O38" s="24"/>
      <c r="P38" s="24">
        <f t="shared" si="12"/>
        <v>0</v>
      </c>
      <c r="Q38" s="15"/>
      <c r="R38" s="15"/>
      <c r="S38" s="54"/>
      <c r="T38" s="15"/>
      <c r="U38" s="15"/>
      <c r="V38" s="15"/>
    </row>
    <row r="39" spans="2:22">
      <c r="I39" s="15"/>
      <c r="J39" s="7"/>
      <c r="K39" s="23"/>
      <c r="L39" s="24"/>
      <c r="M39" s="24">
        <f t="shared" si="11"/>
        <v>0</v>
      </c>
      <c r="N39" s="5"/>
      <c r="O39" s="24"/>
      <c r="P39" s="24">
        <f t="shared" si="12"/>
        <v>0</v>
      </c>
      <c r="Q39" s="11"/>
      <c r="R39" s="15"/>
      <c r="S39" s="15"/>
      <c r="T39" s="15"/>
      <c r="U39" s="15"/>
      <c r="V39" s="15"/>
    </row>
    <row r="40" spans="2:22">
      <c r="B40" s="9" t="s">
        <v>18</v>
      </c>
      <c r="C40" s="10"/>
      <c r="D40" s="10"/>
      <c r="E40" s="10"/>
      <c r="F40" s="5"/>
      <c r="G40" s="10"/>
      <c r="H40" s="10"/>
      <c r="I40" s="15"/>
      <c r="J40" s="7"/>
      <c r="K40" s="23"/>
      <c r="L40" s="24"/>
      <c r="M40" s="24">
        <f t="shared" si="11"/>
        <v>0</v>
      </c>
      <c r="N40" s="5"/>
      <c r="O40" s="24"/>
      <c r="P40" s="24">
        <f t="shared" si="12"/>
        <v>0</v>
      </c>
      <c r="Q40" s="15"/>
      <c r="R40" s="15"/>
      <c r="S40" s="11"/>
      <c r="T40" s="11"/>
      <c r="U40" s="11"/>
      <c r="V40" s="11"/>
    </row>
    <row r="41" spans="2:22">
      <c r="B41" s="19" t="s">
        <v>3</v>
      </c>
      <c r="C41" s="20" t="s">
        <v>20</v>
      </c>
      <c r="D41" s="20" t="s">
        <v>4</v>
      </c>
      <c r="E41" s="20" t="s">
        <v>21</v>
      </c>
      <c r="F41" s="5"/>
      <c r="G41" s="20" t="s">
        <v>5</v>
      </c>
      <c r="H41" s="20" t="s">
        <v>6</v>
      </c>
      <c r="I41" s="11"/>
      <c r="J41" s="7"/>
      <c r="K41" s="23"/>
      <c r="L41" s="24"/>
      <c r="M41" s="24">
        <f t="shared" si="11"/>
        <v>0</v>
      </c>
      <c r="N41" s="5"/>
      <c r="O41" s="24"/>
      <c r="P41" s="24">
        <f t="shared" si="12"/>
        <v>0</v>
      </c>
      <c r="Q41" s="15"/>
      <c r="R41" s="15"/>
      <c r="S41" s="15"/>
      <c r="T41" s="15"/>
      <c r="U41" s="15"/>
      <c r="V41" s="15"/>
    </row>
    <row r="42" spans="2:22">
      <c r="B42" s="7"/>
      <c r="C42" s="23"/>
      <c r="D42" s="24"/>
      <c r="E42" s="24">
        <f t="shared" ref="E42:E51" si="13">C42*D42</f>
        <v>0</v>
      </c>
      <c r="F42" s="5"/>
      <c r="G42" s="24"/>
      <c r="H42" s="24">
        <f t="shared" ref="H42:H51" si="14">E42-G42</f>
        <v>0</v>
      </c>
      <c r="I42" s="15"/>
      <c r="J42" s="7"/>
      <c r="K42" s="23"/>
      <c r="L42" s="24"/>
      <c r="M42" s="24">
        <f t="shared" si="11"/>
        <v>0</v>
      </c>
      <c r="N42" s="5"/>
      <c r="O42" s="24"/>
      <c r="P42" s="24">
        <f t="shared" si="12"/>
        <v>0</v>
      </c>
      <c r="Q42" s="15"/>
      <c r="R42" s="15"/>
      <c r="S42" s="47"/>
      <c r="T42" s="15"/>
      <c r="U42" s="15"/>
      <c r="V42" s="15"/>
    </row>
    <row r="43" spans="2:22">
      <c r="B43" s="7"/>
      <c r="C43" s="23"/>
      <c r="D43" s="24"/>
      <c r="E43" s="24">
        <f t="shared" si="13"/>
        <v>0</v>
      </c>
      <c r="F43" s="5"/>
      <c r="G43" s="24"/>
      <c r="H43" s="24">
        <f t="shared" si="14"/>
        <v>0</v>
      </c>
      <c r="I43" s="15"/>
      <c r="J43" s="7"/>
      <c r="K43" s="23"/>
      <c r="L43" s="24"/>
      <c r="M43" s="24">
        <f t="shared" si="11"/>
        <v>0</v>
      </c>
      <c r="N43" s="5"/>
      <c r="O43" s="24"/>
      <c r="P43" s="24">
        <f t="shared" si="12"/>
        <v>0</v>
      </c>
      <c r="Q43" s="15"/>
      <c r="R43" s="15"/>
      <c r="S43" s="15"/>
      <c r="T43" s="15"/>
      <c r="U43" s="15"/>
      <c r="V43" s="15"/>
    </row>
    <row r="44" spans="2:22">
      <c r="B44" s="7"/>
      <c r="C44" s="23"/>
      <c r="D44" s="24"/>
      <c r="E44" s="24">
        <f t="shared" si="13"/>
        <v>0</v>
      </c>
      <c r="F44" s="5"/>
      <c r="G44" s="24"/>
      <c r="H44" s="24">
        <f t="shared" si="14"/>
        <v>0</v>
      </c>
      <c r="I44" s="15"/>
      <c r="J44" s="26" t="s">
        <v>21</v>
      </c>
      <c r="K44" s="28"/>
      <c r="L44" s="28"/>
      <c r="M44" s="28">
        <f>SUM(M26:M43)</f>
        <v>0</v>
      </c>
      <c r="N44" s="11"/>
      <c r="O44" s="28">
        <f>SUM(O26:O43)</f>
        <v>0</v>
      </c>
      <c r="P44" s="28">
        <f>SUM(P26:P43)</f>
        <v>0</v>
      </c>
      <c r="Q44" s="15"/>
      <c r="R44" s="15"/>
      <c r="S44" s="15"/>
      <c r="T44" s="15"/>
      <c r="U44" s="15"/>
      <c r="V44" s="15"/>
    </row>
    <row r="45" spans="2:22">
      <c r="B45" s="7"/>
      <c r="C45" s="23"/>
      <c r="D45" s="24"/>
      <c r="E45" s="24">
        <f t="shared" si="13"/>
        <v>0</v>
      </c>
      <c r="F45" s="5"/>
      <c r="G45" s="24"/>
      <c r="H45" s="24">
        <f t="shared" si="14"/>
        <v>0</v>
      </c>
      <c r="I45" s="15"/>
      <c r="J45" s="22"/>
      <c r="K45" s="23"/>
      <c r="L45" s="24"/>
      <c r="M45" s="24"/>
      <c r="N45" s="11"/>
      <c r="Q45" s="15"/>
      <c r="R45" s="15"/>
      <c r="S45" s="15"/>
      <c r="T45" s="15"/>
      <c r="U45" s="15"/>
      <c r="V45" s="15"/>
    </row>
    <row r="46" spans="2:22">
      <c r="B46" s="7"/>
      <c r="C46" s="23"/>
      <c r="D46" s="24"/>
      <c r="E46" s="24">
        <f t="shared" si="13"/>
        <v>0</v>
      </c>
      <c r="F46" s="5"/>
      <c r="G46" s="24"/>
      <c r="H46" s="24">
        <f t="shared" si="14"/>
        <v>0</v>
      </c>
      <c r="I46" s="15"/>
      <c r="J46" s="36" t="s">
        <v>13</v>
      </c>
      <c r="K46" s="12"/>
      <c r="L46" s="10"/>
      <c r="M46" s="10"/>
      <c r="N46" s="11"/>
      <c r="O46" s="10"/>
      <c r="P46" s="10"/>
      <c r="Q46" s="15"/>
      <c r="R46" s="15"/>
      <c r="S46" s="15"/>
      <c r="T46" s="15"/>
      <c r="U46" s="15"/>
      <c r="V46" s="15"/>
    </row>
    <row r="47" spans="2:22">
      <c r="B47" s="7"/>
      <c r="C47" s="23"/>
      <c r="D47" s="24"/>
      <c r="E47" s="24">
        <f t="shared" si="13"/>
        <v>0</v>
      </c>
      <c r="F47" s="5"/>
      <c r="G47" s="24"/>
      <c r="H47" s="24">
        <f t="shared" si="14"/>
        <v>0</v>
      </c>
      <c r="I47" s="15"/>
      <c r="J47" s="19" t="s">
        <v>3</v>
      </c>
      <c r="K47" s="21" t="s">
        <v>20</v>
      </c>
      <c r="L47" s="21" t="s">
        <v>4</v>
      </c>
      <c r="M47" s="20" t="s">
        <v>21</v>
      </c>
      <c r="N47" s="11"/>
      <c r="O47" s="21" t="s">
        <v>5</v>
      </c>
      <c r="P47" s="21" t="s">
        <v>6</v>
      </c>
      <c r="Q47" s="11"/>
      <c r="R47" s="15"/>
      <c r="S47" s="15"/>
      <c r="T47" s="15"/>
      <c r="U47" s="15"/>
      <c r="V47" s="15"/>
    </row>
    <row r="48" spans="2:22">
      <c r="B48" s="7"/>
      <c r="C48" s="23"/>
      <c r="D48" s="24"/>
      <c r="E48" s="24">
        <f t="shared" si="13"/>
        <v>0</v>
      </c>
      <c r="F48" s="5"/>
      <c r="G48" s="24"/>
      <c r="H48" s="24">
        <f t="shared" si="14"/>
        <v>0</v>
      </c>
      <c r="I48" s="15"/>
      <c r="J48" s="7"/>
      <c r="K48" s="23"/>
      <c r="L48" s="24"/>
      <c r="M48" s="24">
        <f t="shared" ref="M48:M50" si="15">K48*L48</f>
        <v>0</v>
      </c>
      <c r="N48" s="5"/>
      <c r="O48" s="24"/>
      <c r="P48" s="24">
        <f t="shared" ref="P48:P50" si="16">M48-O48</f>
        <v>0</v>
      </c>
      <c r="Q48" s="15"/>
      <c r="R48" s="15"/>
      <c r="S48" s="15"/>
      <c r="T48" s="15"/>
      <c r="U48" s="15"/>
      <c r="V48" s="15"/>
    </row>
    <row r="49" spans="1:22">
      <c r="A49" s="15"/>
      <c r="B49" s="7"/>
      <c r="C49" s="23"/>
      <c r="D49" s="24"/>
      <c r="E49" s="24">
        <f t="shared" si="13"/>
        <v>0</v>
      </c>
      <c r="F49" s="5"/>
      <c r="G49" s="24"/>
      <c r="H49" s="24">
        <f t="shared" si="14"/>
        <v>0</v>
      </c>
      <c r="I49" s="15"/>
      <c r="J49" s="7"/>
      <c r="K49" s="23"/>
      <c r="L49" s="24"/>
      <c r="M49" s="24">
        <f t="shared" si="15"/>
        <v>0</v>
      </c>
      <c r="N49" s="5"/>
      <c r="O49" s="24"/>
      <c r="P49" s="24">
        <f t="shared" si="16"/>
        <v>0</v>
      </c>
      <c r="R49" s="15"/>
      <c r="S49" s="15"/>
      <c r="T49" s="15"/>
      <c r="U49" s="15"/>
      <c r="V49" s="15"/>
    </row>
    <row r="50" spans="1:22">
      <c r="B50" s="7"/>
      <c r="C50" s="23"/>
      <c r="D50" s="24"/>
      <c r="E50" s="24">
        <f t="shared" si="13"/>
        <v>0</v>
      </c>
      <c r="F50" s="5"/>
      <c r="G50" s="24"/>
      <c r="H50" s="24">
        <f t="shared" si="14"/>
        <v>0</v>
      </c>
      <c r="I50" s="15"/>
      <c r="J50" s="7"/>
      <c r="K50" s="23"/>
      <c r="L50" s="24"/>
      <c r="M50" s="24">
        <f t="shared" si="15"/>
        <v>0</v>
      </c>
      <c r="N50" s="5"/>
      <c r="O50" s="24"/>
      <c r="P50" s="24">
        <f t="shared" si="16"/>
        <v>0</v>
      </c>
      <c r="R50" s="15"/>
      <c r="S50" s="15"/>
      <c r="T50" s="15"/>
      <c r="U50" s="15"/>
      <c r="V50" s="15"/>
    </row>
    <row r="51" spans="1:22">
      <c r="B51" s="7"/>
      <c r="C51" s="23"/>
      <c r="D51" s="24"/>
      <c r="E51" s="24">
        <f t="shared" si="13"/>
        <v>0</v>
      </c>
      <c r="F51" s="5"/>
      <c r="G51" s="24"/>
      <c r="H51" s="24">
        <f t="shared" si="14"/>
        <v>0</v>
      </c>
      <c r="I51" s="15"/>
      <c r="J51" s="26" t="s">
        <v>21</v>
      </c>
      <c r="K51" s="28"/>
      <c r="L51" s="28"/>
      <c r="M51" s="28">
        <f>SUM(M48:M50)</f>
        <v>0</v>
      </c>
      <c r="N51" s="11"/>
      <c r="O51" s="28">
        <f>SUM(O48:O50)</f>
        <v>0</v>
      </c>
      <c r="P51" s="28">
        <f>SUM(P48:P50)</f>
        <v>0</v>
      </c>
      <c r="Q51" s="15"/>
      <c r="R51" s="15"/>
      <c r="S51" s="15"/>
      <c r="T51" s="15"/>
      <c r="U51" s="15"/>
      <c r="V51" s="15"/>
    </row>
    <row r="52" spans="1:22">
      <c r="B52" s="26" t="s">
        <v>21</v>
      </c>
      <c r="C52" s="27"/>
      <c r="D52" s="28"/>
      <c r="E52" s="28">
        <f>SUM(E42:E51)</f>
        <v>0</v>
      </c>
      <c r="F52" s="5"/>
      <c r="G52" s="28">
        <f t="shared" ref="G52:H52" si="17">SUM(G42:G51)</f>
        <v>0</v>
      </c>
      <c r="H52" s="28">
        <f t="shared" si="17"/>
        <v>0</v>
      </c>
      <c r="I52" s="15"/>
      <c r="N52" s="11"/>
      <c r="Q52" s="15"/>
      <c r="R52" s="15"/>
      <c r="S52" s="15"/>
      <c r="T52" s="15"/>
      <c r="U52" s="15"/>
      <c r="V52" s="15"/>
    </row>
    <row r="53" spans="1:22">
      <c r="J53" s="36" t="s">
        <v>118</v>
      </c>
      <c r="K53" s="12"/>
      <c r="L53" s="10"/>
      <c r="M53" s="10"/>
      <c r="N53" s="11"/>
      <c r="O53" s="10"/>
      <c r="P53" s="10"/>
      <c r="Q53" s="15"/>
      <c r="R53" s="15"/>
      <c r="S53" s="15"/>
      <c r="T53" s="15"/>
      <c r="U53" s="15"/>
      <c r="V53" s="15"/>
    </row>
    <row r="54" spans="1:22">
      <c r="B54" s="9" t="s">
        <v>9</v>
      </c>
      <c r="C54" s="10"/>
      <c r="D54" s="10"/>
      <c r="E54" s="10"/>
      <c r="F54" s="5"/>
      <c r="G54" s="10"/>
      <c r="H54" s="10"/>
      <c r="J54" s="19" t="s">
        <v>3</v>
      </c>
      <c r="K54" s="21" t="s">
        <v>20</v>
      </c>
      <c r="L54" s="21" t="s">
        <v>4</v>
      </c>
      <c r="M54" s="20" t="s">
        <v>21</v>
      </c>
      <c r="N54" s="11"/>
      <c r="O54" s="21" t="s">
        <v>5</v>
      </c>
      <c r="P54" s="21" t="s">
        <v>6</v>
      </c>
      <c r="Q54" s="15"/>
      <c r="R54" s="15"/>
      <c r="S54" s="15"/>
      <c r="T54" s="15"/>
      <c r="U54" s="15"/>
      <c r="V54" s="15"/>
    </row>
    <row r="55" spans="1:22">
      <c r="B55" s="19" t="s">
        <v>3</v>
      </c>
      <c r="C55" s="20" t="s">
        <v>20</v>
      </c>
      <c r="D55" s="20" t="s">
        <v>4</v>
      </c>
      <c r="E55" s="20" t="s">
        <v>21</v>
      </c>
      <c r="F55" s="5"/>
      <c r="G55" s="20" t="s">
        <v>5</v>
      </c>
      <c r="H55" s="20" t="s">
        <v>6</v>
      </c>
      <c r="I55" s="15"/>
      <c r="J55" s="7"/>
      <c r="K55" s="23"/>
      <c r="L55" s="24"/>
      <c r="M55" s="24">
        <f t="shared" ref="M55:M68" si="18">K55*L55</f>
        <v>0</v>
      </c>
      <c r="N55" s="5"/>
      <c r="O55" s="24"/>
      <c r="P55" s="24">
        <f t="shared" ref="P55:P68" si="19">M55-O55</f>
        <v>0</v>
      </c>
      <c r="Q55" s="15"/>
      <c r="R55" s="15"/>
      <c r="S55" s="15"/>
      <c r="T55" s="15"/>
      <c r="U55" s="15"/>
      <c r="V55" s="15"/>
    </row>
    <row r="56" spans="1:22">
      <c r="B56" s="7"/>
      <c r="C56" s="23"/>
      <c r="D56" s="24"/>
      <c r="E56" s="24">
        <f t="shared" ref="E56:E60" si="20">C56*D56</f>
        <v>0</v>
      </c>
      <c r="F56" s="5"/>
      <c r="G56" s="24"/>
      <c r="H56" s="24">
        <f t="shared" ref="H56:H60" si="21">E56-G56</f>
        <v>0</v>
      </c>
      <c r="I56" s="15"/>
      <c r="J56" s="7"/>
      <c r="K56" s="23"/>
      <c r="L56" s="24"/>
      <c r="M56" s="24">
        <f t="shared" si="18"/>
        <v>0</v>
      </c>
      <c r="N56" s="5"/>
      <c r="O56" s="24"/>
      <c r="P56" s="24">
        <f t="shared" si="19"/>
        <v>0</v>
      </c>
      <c r="Q56" s="11"/>
      <c r="R56" s="15"/>
      <c r="S56" s="15"/>
      <c r="T56" s="15"/>
      <c r="U56" s="15"/>
      <c r="V56" s="15"/>
    </row>
    <row r="57" spans="1:22">
      <c r="B57" s="7"/>
      <c r="C57" s="23"/>
      <c r="D57" s="24"/>
      <c r="E57" s="24">
        <f t="shared" si="20"/>
        <v>0</v>
      </c>
      <c r="F57" s="5"/>
      <c r="G57" s="24"/>
      <c r="H57" s="24">
        <f t="shared" si="21"/>
        <v>0</v>
      </c>
      <c r="I57" s="15"/>
      <c r="J57" s="7"/>
      <c r="K57" s="23"/>
      <c r="L57" s="24"/>
      <c r="M57" s="24">
        <f t="shared" si="18"/>
        <v>0</v>
      </c>
      <c r="N57" s="5"/>
      <c r="O57" s="24"/>
      <c r="P57" s="24">
        <f t="shared" si="19"/>
        <v>0</v>
      </c>
      <c r="Q57" s="15"/>
      <c r="R57" s="15"/>
      <c r="S57" s="15"/>
      <c r="T57" s="15"/>
      <c r="U57" s="15"/>
      <c r="V57" s="15"/>
    </row>
    <row r="58" spans="1:22">
      <c r="B58" s="7"/>
      <c r="C58" s="23"/>
      <c r="D58" s="24"/>
      <c r="E58" s="24">
        <f t="shared" si="20"/>
        <v>0</v>
      </c>
      <c r="F58" s="5"/>
      <c r="G58" s="24"/>
      <c r="H58" s="24">
        <f t="shared" si="21"/>
        <v>0</v>
      </c>
      <c r="I58" s="11"/>
      <c r="J58" s="7"/>
      <c r="K58" s="23"/>
      <c r="L58" s="24"/>
      <c r="M58" s="24">
        <f t="shared" si="18"/>
        <v>0</v>
      </c>
      <c r="N58" s="5"/>
      <c r="O58" s="24"/>
      <c r="P58" s="24">
        <f t="shared" si="19"/>
        <v>0</v>
      </c>
      <c r="Q58" s="15"/>
      <c r="R58" s="15"/>
      <c r="S58" s="15"/>
      <c r="T58" s="15"/>
      <c r="U58" s="15"/>
      <c r="V58" s="15"/>
    </row>
    <row r="59" spans="1:22">
      <c r="B59" s="7"/>
      <c r="C59" s="23"/>
      <c r="D59" s="24"/>
      <c r="E59" s="24">
        <f t="shared" si="20"/>
        <v>0</v>
      </c>
      <c r="F59" s="5"/>
      <c r="G59" s="24"/>
      <c r="H59" s="24">
        <f t="shared" si="21"/>
        <v>0</v>
      </c>
      <c r="I59" s="15"/>
      <c r="J59" s="7"/>
      <c r="K59" s="23"/>
      <c r="L59" s="24"/>
      <c r="M59" s="24">
        <f t="shared" si="18"/>
        <v>0</v>
      </c>
      <c r="N59" s="5"/>
      <c r="O59" s="24"/>
      <c r="P59" s="24">
        <f t="shared" si="19"/>
        <v>0</v>
      </c>
      <c r="Q59" s="11"/>
      <c r="R59" s="15"/>
      <c r="S59" s="15"/>
      <c r="T59" s="15"/>
      <c r="U59" s="15"/>
      <c r="V59" s="15"/>
    </row>
    <row r="60" spans="1:22">
      <c r="B60" s="7"/>
      <c r="C60" s="23"/>
      <c r="D60" s="24"/>
      <c r="E60" s="24">
        <f t="shared" si="20"/>
        <v>0</v>
      </c>
      <c r="F60" s="5"/>
      <c r="G60" s="24"/>
      <c r="H60" s="24">
        <f t="shared" si="21"/>
        <v>0</v>
      </c>
      <c r="I60" s="11"/>
      <c r="J60" s="7"/>
      <c r="K60" s="23"/>
      <c r="L60" s="24"/>
      <c r="M60" s="24">
        <f t="shared" si="18"/>
        <v>0</v>
      </c>
      <c r="N60" s="5"/>
      <c r="O60" s="24"/>
      <c r="P60" s="24">
        <f t="shared" si="19"/>
        <v>0</v>
      </c>
      <c r="Q60" s="15"/>
      <c r="R60" s="15"/>
      <c r="S60" s="15"/>
      <c r="T60" s="15"/>
      <c r="U60" s="15"/>
      <c r="V60" s="15"/>
    </row>
    <row r="61" spans="1:22">
      <c r="B61" s="26" t="s">
        <v>21</v>
      </c>
      <c r="C61" s="27"/>
      <c r="D61" s="28"/>
      <c r="E61" s="28">
        <f>SUM(E56:E60)</f>
        <v>0</v>
      </c>
      <c r="F61" s="5"/>
      <c r="G61" s="28">
        <f>SUM(G56:G60)</f>
        <v>0</v>
      </c>
      <c r="H61" s="28">
        <f>SUM(H56:H60)</f>
        <v>0</v>
      </c>
      <c r="I61" s="15"/>
      <c r="J61" s="7"/>
      <c r="K61" s="23"/>
      <c r="L61" s="24"/>
      <c r="M61" s="24">
        <f t="shared" si="18"/>
        <v>0</v>
      </c>
      <c r="N61" s="5"/>
      <c r="O61" s="24"/>
      <c r="P61" s="24">
        <f t="shared" si="19"/>
        <v>0</v>
      </c>
      <c r="Q61" s="15"/>
      <c r="R61" s="15"/>
      <c r="S61" s="15"/>
      <c r="T61" s="15"/>
      <c r="U61" s="15"/>
      <c r="V61" s="15"/>
    </row>
    <row r="62" spans="1:22">
      <c r="I62" s="15"/>
      <c r="J62" s="7"/>
      <c r="K62" s="23"/>
      <c r="L62" s="24"/>
      <c r="M62" s="24">
        <f t="shared" si="18"/>
        <v>0</v>
      </c>
      <c r="N62" s="5"/>
      <c r="O62" s="24"/>
      <c r="P62" s="24">
        <f t="shared" si="19"/>
        <v>0</v>
      </c>
      <c r="Q62" s="15"/>
      <c r="R62" s="15"/>
      <c r="S62" s="15"/>
      <c r="T62" s="15"/>
      <c r="U62" s="15"/>
      <c r="V62" s="15"/>
    </row>
    <row r="63" spans="1:22">
      <c r="B63" s="9" t="s">
        <v>10</v>
      </c>
      <c r="C63" s="10"/>
      <c r="D63" s="10"/>
      <c r="E63" s="10"/>
      <c r="F63" s="5"/>
      <c r="G63" s="10"/>
      <c r="H63" s="10"/>
      <c r="I63" s="15"/>
      <c r="J63" s="7"/>
      <c r="K63" s="23"/>
      <c r="L63" s="24"/>
      <c r="M63" s="24">
        <f t="shared" si="18"/>
        <v>0</v>
      </c>
      <c r="N63" s="5"/>
      <c r="O63" s="24"/>
      <c r="P63" s="24">
        <f t="shared" si="19"/>
        <v>0</v>
      </c>
      <c r="Q63" s="15"/>
      <c r="R63" s="15"/>
      <c r="S63" s="15"/>
      <c r="T63" s="15"/>
      <c r="U63" s="15"/>
      <c r="V63" s="15"/>
    </row>
    <row r="64" spans="1:22">
      <c r="B64" s="19" t="s">
        <v>3</v>
      </c>
      <c r="C64" s="20" t="s">
        <v>20</v>
      </c>
      <c r="D64" s="20" t="s">
        <v>4</v>
      </c>
      <c r="E64" s="20" t="s">
        <v>21</v>
      </c>
      <c r="F64" s="5"/>
      <c r="G64" s="20" t="s">
        <v>5</v>
      </c>
      <c r="H64" s="20" t="s">
        <v>6</v>
      </c>
      <c r="I64" s="15"/>
      <c r="J64" s="7"/>
      <c r="K64" s="23"/>
      <c r="L64" s="24"/>
      <c r="M64" s="24">
        <f t="shared" si="18"/>
        <v>0</v>
      </c>
      <c r="N64" s="5"/>
      <c r="O64" s="24"/>
      <c r="P64" s="24">
        <f t="shared" si="19"/>
        <v>0</v>
      </c>
      <c r="Q64" s="15"/>
      <c r="R64" s="15"/>
      <c r="S64" s="15"/>
      <c r="T64" s="15"/>
      <c r="U64" s="15"/>
      <c r="V64" s="15"/>
    </row>
    <row r="65" spans="2:22">
      <c r="B65" s="7"/>
      <c r="C65" s="23"/>
      <c r="D65" s="24"/>
      <c r="E65" s="24">
        <f t="shared" ref="E65:E66" si="22">C65*D65</f>
        <v>0</v>
      </c>
      <c r="F65" s="5"/>
      <c r="G65" s="24"/>
      <c r="H65" s="24">
        <f t="shared" ref="H65:H66" si="23">E65-G65</f>
        <v>0</v>
      </c>
      <c r="I65" s="40"/>
      <c r="J65" s="7"/>
      <c r="K65" s="23"/>
      <c r="L65" s="24"/>
      <c r="M65" s="24">
        <f t="shared" si="18"/>
        <v>0</v>
      </c>
      <c r="N65" s="5"/>
      <c r="O65" s="24"/>
      <c r="P65" s="24">
        <f t="shared" si="19"/>
        <v>0</v>
      </c>
      <c r="Q65" s="15"/>
      <c r="R65" s="15"/>
      <c r="S65" s="15"/>
      <c r="T65" s="15"/>
      <c r="U65" s="15"/>
      <c r="V65" s="15"/>
    </row>
    <row r="66" spans="2:22">
      <c r="B66" s="7"/>
      <c r="C66" s="23"/>
      <c r="D66" s="24"/>
      <c r="E66" s="24">
        <f t="shared" si="22"/>
        <v>0</v>
      </c>
      <c r="F66" s="5"/>
      <c r="G66" s="24"/>
      <c r="H66" s="24">
        <f t="shared" si="23"/>
        <v>0</v>
      </c>
      <c r="I66" s="40"/>
      <c r="J66" s="7"/>
      <c r="K66" s="23"/>
      <c r="L66" s="24"/>
      <c r="M66" s="24">
        <f t="shared" si="18"/>
        <v>0</v>
      </c>
      <c r="N66" s="5"/>
      <c r="O66" s="24"/>
      <c r="P66" s="24">
        <f t="shared" si="19"/>
        <v>0</v>
      </c>
      <c r="Q66" s="15"/>
      <c r="R66" s="15"/>
      <c r="S66" s="15"/>
      <c r="T66" s="15"/>
      <c r="U66" s="15"/>
      <c r="V66" s="15"/>
    </row>
    <row r="67" spans="2:22">
      <c r="B67" s="26" t="s">
        <v>21</v>
      </c>
      <c r="C67" s="27"/>
      <c r="D67" s="28"/>
      <c r="E67" s="28">
        <f>SUM(E65:E66)</f>
        <v>0</v>
      </c>
      <c r="F67" s="5"/>
      <c r="G67" s="28">
        <f>SUM(G65:G66)</f>
        <v>0</v>
      </c>
      <c r="H67" s="28">
        <f>SUM(H65:H66)</f>
        <v>0</v>
      </c>
      <c r="J67" s="7"/>
      <c r="K67" s="23"/>
      <c r="L67" s="24"/>
      <c r="M67" s="24">
        <f t="shared" si="18"/>
        <v>0</v>
      </c>
      <c r="N67" s="5"/>
      <c r="O67" s="24"/>
      <c r="P67" s="24">
        <f t="shared" si="19"/>
        <v>0</v>
      </c>
      <c r="Q67" s="11"/>
      <c r="R67" s="15"/>
      <c r="S67" s="15"/>
      <c r="T67" s="15"/>
      <c r="U67" s="15"/>
      <c r="V67" s="15"/>
    </row>
    <row r="68" spans="2:22">
      <c r="J68" s="7"/>
      <c r="K68" s="23"/>
      <c r="L68" s="24"/>
      <c r="M68" s="24">
        <f t="shared" si="18"/>
        <v>0</v>
      </c>
      <c r="N68" s="5"/>
      <c r="O68" s="24"/>
      <c r="P68" s="24">
        <f t="shared" si="19"/>
        <v>0</v>
      </c>
      <c r="Q68" s="15"/>
      <c r="R68" s="15"/>
      <c r="S68" s="15"/>
      <c r="T68" s="15"/>
      <c r="U68" s="15"/>
      <c r="V68" s="15"/>
    </row>
    <row r="69" spans="2:22">
      <c r="J69" s="26" t="s">
        <v>21</v>
      </c>
      <c r="K69" s="27"/>
      <c r="L69" s="28"/>
      <c r="M69" s="28">
        <f>SUM(M55:M68)</f>
        <v>0</v>
      </c>
      <c r="O69" s="28">
        <f>SUM(O55:O68)</f>
        <v>0</v>
      </c>
      <c r="P69" s="28">
        <f>SUM(P55:P67)</f>
        <v>0</v>
      </c>
      <c r="Q69" s="15"/>
      <c r="R69" s="15"/>
      <c r="S69" s="15"/>
      <c r="T69" s="15"/>
      <c r="U69" s="15"/>
      <c r="V69" s="15"/>
    </row>
    <row r="70" spans="2:22">
      <c r="Q70" s="15"/>
      <c r="R70" s="15"/>
      <c r="S70" s="15"/>
      <c r="T70" s="15"/>
      <c r="U70" s="15"/>
      <c r="V70" s="15"/>
    </row>
    <row r="71" spans="2:22">
      <c r="Q71" s="15"/>
      <c r="R71" s="15"/>
      <c r="S71" s="15"/>
      <c r="T71" s="15"/>
      <c r="U71" s="15"/>
      <c r="V71" s="15"/>
    </row>
    <row r="72" spans="2:22">
      <c r="Q72" s="15"/>
      <c r="R72" s="15"/>
      <c r="S72" s="15"/>
      <c r="T72" s="15"/>
      <c r="U72" s="15"/>
      <c r="V72" s="15"/>
    </row>
    <row r="73" spans="2:22" hidden="1">
      <c r="Q73" s="15"/>
      <c r="R73" s="15"/>
      <c r="S73" s="15"/>
      <c r="T73" s="15"/>
      <c r="U73" s="15"/>
      <c r="V73" s="15"/>
    </row>
    <row r="74" spans="2:22" hidden="1">
      <c r="Q74" s="15"/>
      <c r="R74" s="15"/>
      <c r="S74" s="15"/>
      <c r="T74" s="15"/>
      <c r="U74" s="15"/>
      <c r="V74" s="15"/>
    </row>
    <row r="75" spans="2:22" hidden="1">
      <c r="J75" s="43"/>
      <c r="K75" s="43"/>
      <c r="Q75" s="15"/>
      <c r="R75" s="15"/>
      <c r="S75" s="15"/>
      <c r="T75" s="15"/>
      <c r="U75" s="15"/>
      <c r="V75" s="15"/>
    </row>
    <row r="76" spans="2:22" hidden="1">
      <c r="I76" s="11"/>
      <c r="Q76" s="15"/>
      <c r="R76" s="15"/>
      <c r="S76" s="15"/>
      <c r="T76" s="15"/>
      <c r="U76" s="15"/>
      <c r="V76" s="15"/>
    </row>
    <row r="77" spans="2:22" hidden="1">
      <c r="I77" s="58"/>
      <c r="Q77" s="15"/>
      <c r="R77" s="15"/>
      <c r="S77" s="15"/>
      <c r="T77" s="15"/>
      <c r="U77" s="15"/>
      <c r="V77" s="15"/>
    </row>
    <row r="78" spans="2:22" hidden="1">
      <c r="Q78" s="15"/>
      <c r="R78" s="15"/>
      <c r="S78" s="15"/>
      <c r="T78" s="15"/>
      <c r="U78" s="15"/>
      <c r="V78" s="15"/>
    </row>
    <row r="79" spans="2:22" hidden="1">
      <c r="Q79" s="15"/>
      <c r="R79" s="15"/>
      <c r="S79" s="15"/>
      <c r="T79" s="15"/>
      <c r="U79" s="15"/>
      <c r="V79" s="15"/>
    </row>
    <row r="80" spans="2:22" hidden="1">
      <c r="S80" s="15"/>
      <c r="T80" s="15"/>
      <c r="U80" s="15"/>
      <c r="V80" s="15"/>
    </row>
    <row r="81" spans="6:22" hidden="1">
      <c r="S81" s="15"/>
      <c r="T81" s="15"/>
      <c r="U81" s="15"/>
      <c r="V81" s="15"/>
    </row>
    <row r="82" spans="6:22" hidden="1">
      <c r="S82" s="15"/>
      <c r="T82" s="15"/>
      <c r="U82" s="15"/>
      <c r="V82" s="15"/>
    </row>
    <row r="83" spans="6:22" hidden="1">
      <c r="S83" s="15"/>
      <c r="T83" s="15"/>
      <c r="U83" s="15"/>
      <c r="V83" s="15"/>
    </row>
    <row r="84" spans="6:22" hidden="1">
      <c r="S84" s="15"/>
      <c r="T84" s="15"/>
      <c r="U84" s="15"/>
      <c r="V84" s="15"/>
    </row>
    <row r="85" spans="6:22" hidden="1">
      <c r="S85" s="15"/>
      <c r="T85" s="15"/>
      <c r="U85" s="15"/>
      <c r="V85" s="15"/>
    </row>
    <row r="86" spans="6:22" hidden="1">
      <c r="F86" s="5"/>
      <c r="S86" s="15"/>
      <c r="T86" s="15"/>
      <c r="U86" s="15"/>
      <c r="V86" s="15"/>
    </row>
    <row r="87" spans="6:22" hidden="1">
      <c r="Q87" s="15"/>
      <c r="R87" s="15"/>
      <c r="S87" s="15"/>
      <c r="T87" s="15"/>
      <c r="U87" s="15"/>
      <c r="V87" s="15"/>
    </row>
    <row r="88" spans="6:22" hidden="1">
      <c r="Q88" s="15"/>
      <c r="R88" s="15"/>
      <c r="S88" s="15"/>
      <c r="T88" s="15"/>
      <c r="U88" s="15"/>
      <c r="V88" s="15"/>
    </row>
    <row r="89" spans="6:22" hidden="1">
      <c r="Q89" s="15"/>
      <c r="R89" s="15"/>
      <c r="S89" s="15"/>
      <c r="T89" s="15"/>
      <c r="U89" s="15"/>
      <c r="V89" s="15"/>
    </row>
    <row r="90" spans="6:22" hidden="1">
      <c r="Q90" s="15"/>
      <c r="R90" s="15"/>
      <c r="S90" s="15"/>
      <c r="T90" s="15"/>
      <c r="U90" s="15"/>
      <c r="V90" s="15"/>
    </row>
    <row r="91" spans="6:22" hidden="1">
      <c r="Q91" s="15"/>
      <c r="R91" s="15"/>
      <c r="S91" s="15"/>
      <c r="T91" s="15"/>
      <c r="U91" s="15"/>
      <c r="V91" s="15"/>
    </row>
    <row r="92" spans="6:22" hidden="1">
      <c r="Q92" s="15"/>
      <c r="R92" s="15"/>
      <c r="S92" s="15"/>
      <c r="T92" s="15"/>
      <c r="U92" s="15"/>
      <c r="V92" s="15"/>
    </row>
    <row r="93" spans="6:22" hidden="1">
      <c r="Q93" s="15"/>
      <c r="R93" s="15"/>
      <c r="S93" s="15"/>
      <c r="T93" s="15"/>
      <c r="U93" s="15"/>
      <c r="V93" s="15"/>
    </row>
    <row r="94" spans="6:22" hidden="1">
      <c r="Q94" s="15"/>
      <c r="R94" s="15"/>
      <c r="S94" s="15"/>
      <c r="T94" s="15"/>
      <c r="U94" s="15"/>
      <c r="V94" s="15"/>
    </row>
    <row r="95" spans="6:22" hidden="1">
      <c r="Q95" s="15"/>
      <c r="R95" s="15"/>
      <c r="S95" s="15"/>
      <c r="T95" s="15"/>
      <c r="U95" s="15"/>
      <c r="V95" s="15"/>
    </row>
    <row r="96" spans="6:22" hidden="1">
      <c r="Q96" s="15"/>
      <c r="R96" s="15"/>
      <c r="S96" s="15"/>
      <c r="T96" s="15"/>
      <c r="U96" s="15"/>
      <c r="V96" s="15"/>
    </row>
    <row r="97" spans="17:22" hidden="1">
      <c r="Q97" s="15"/>
      <c r="R97" s="15"/>
      <c r="S97" s="15"/>
      <c r="T97" s="15"/>
      <c r="U97" s="15"/>
      <c r="V97" s="15"/>
    </row>
    <row r="98" spans="17:22" hidden="1">
      <c r="Q98" s="15"/>
      <c r="R98" s="15"/>
      <c r="S98" s="15"/>
      <c r="T98" s="15"/>
      <c r="U98" s="15"/>
      <c r="V98" s="15"/>
    </row>
  </sheetData>
  <sheetProtection selectLockedCells="1" selectUnlockedCells="1"/>
  <mergeCells count="2">
    <mergeCell ref="R4:V4"/>
    <mergeCell ref="S5:V5"/>
  </mergeCells>
  <conditionalFormatting sqref="I16 I19">
    <cfRule type="cellIs" priority="23" operator="lessThan">
      <formula>0</formula>
    </cfRule>
  </conditionalFormatting>
  <conditionalFormatting sqref="I25 I90:I93 I94:P98 A94 Q25 I78:I88 Q80:R86 A49:A89">
    <cfRule type="cellIs" dxfId="20" priority="22" operator="lessThan">
      <formula>0</formula>
    </cfRule>
  </conditionalFormatting>
  <conditionalFormatting sqref="A4:A11">
    <cfRule type="cellIs" dxfId="19" priority="21" operator="lessThan">
      <formula>0</formula>
    </cfRule>
  </conditionalFormatting>
  <conditionalFormatting sqref="A12:A29">
    <cfRule type="cellIs" dxfId="18" priority="20" operator="lessThan">
      <formula>0</formula>
    </cfRule>
  </conditionalFormatting>
  <conditionalFormatting sqref="A30:A48 A93:A98">
    <cfRule type="cellIs" dxfId="17" priority="19" operator="lessThan">
      <formula>0</formula>
    </cfRule>
  </conditionalFormatting>
  <conditionalFormatting sqref="I15">
    <cfRule type="cellIs" dxfId="16" priority="18" operator="lessThan">
      <formula>0</formula>
    </cfRule>
  </conditionalFormatting>
  <conditionalFormatting sqref="I14">
    <cfRule type="cellIs" dxfId="15" priority="17" operator="lessThan">
      <formula>0</formula>
    </cfRule>
  </conditionalFormatting>
  <conditionalFormatting sqref="I17">
    <cfRule type="cellIs" dxfId="14" priority="16" operator="lessThan">
      <formula>0</formula>
    </cfRule>
  </conditionalFormatting>
  <conditionalFormatting sqref="I18">
    <cfRule type="cellIs" dxfId="13" priority="15" operator="lessThan">
      <formula>0</formula>
    </cfRule>
  </conditionalFormatting>
  <conditionalFormatting sqref="I75">
    <cfRule type="cellIs" dxfId="12" priority="14" operator="lessThan">
      <formula>0</formula>
    </cfRule>
  </conditionalFormatting>
  <conditionalFormatting sqref="I73">
    <cfRule type="cellIs" dxfId="11" priority="13" operator="lessThan">
      <formula>0</formula>
    </cfRule>
  </conditionalFormatting>
  <conditionalFormatting sqref="I67:I72">
    <cfRule type="cellIs" dxfId="10" priority="12" operator="lessThan">
      <formula>0</formula>
    </cfRule>
  </conditionalFormatting>
  <conditionalFormatting sqref="I20">
    <cfRule type="cellIs" dxfId="9" priority="11" operator="lessThan">
      <formula>0</formula>
    </cfRule>
  </conditionalFormatting>
  <conditionalFormatting sqref="I21">
    <cfRule type="cellIs" dxfId="8" priority="10" operator="lessThan">
      <formula>0</formula>
    </cfRule>
  </conditionalFormatting>
  <conditionalFormatting sqref="I22">
    <cfRule type="cellIs" dxfId="7" priority="9" operator="lessThan">
      <formula>0</formula>
    </cfRule>
  </conditionalFormatting>
  <conditionalFormatting sqref="I23">
    <cfRule type="cellIs" dxfId="6" priority="8" operator="lessThan">
      <formula>0</formula>
    </cfRule>
  </conditionalFormatting>
  <conditionalFormatting sqref="I24">
    <cfRule type="cellIs" dxfId="5" priority="7" operator="lessThan">
      <formula>0</formula>
    </cfRule>
  </conditionalFormatting>
  <conditionalFormatting sqref="I26">
    <cfRule type="cellIs" dxfId="4" priority="6" operator="lessThan">
      <formula>0</formula>
    </cfRule>
  </conditionalFormatting>
  <conditionalFormatting sqref="I28">
    <cfRule type="cellIs" dxfId="3" priority="4" operator="lessThan">
      <formula>0</formula>
    </cfRule>
  </conditionalFormatting>
  <conditionalFormatting sqref="I27">
    <cfRule type="cellIs" dxfId="2" priority="5" operator="lessThan">
      <formula>0</formula>
    </cfRule>
  </conditionalFormatting>
  <conditionalFormatting sqref="I89">
    <cfRule type="cellIs" dxfId="1" priority="3" operator="lessThan">
      <formula>0</formula>
    </cfRule>
  </conditionalFormatting>
  <conditionalFormatting sqref="A3:E3 G3:X3">
    <cfRule type="cellIs" dxfId="0" priority="2" operator="lessThan">
      <formula>0</formula>
    </cfRule>
  </conditionalFormatting>
  <conditionalFormatting sqref="I65:I66">
    <cfRule type="cellIs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workbookViewId="0">
      <pane xSplit="3" ySplit="4" topLeftCell="H5" activePane="bottomRight" state="frozen"/>
      <selection pane="topRight" activeCell="D1" sqref="D1"/>
      <selection pane="bottomLeft" activeCell="A5" sqref="A5"/>
      <selection pane="bottomRight" activeCell="B7" sqref="B7"/>
    </sheetView>
  </sheetViews>
  <sheetFormatPr baseColWidth="10" defaultColWidth="0" defaultRowHeight="15" customHeight="1" zeroHeight="1" x14ac:dyDescent="0"/>
  <cols>
    <col min="1" max="1" width="6" customWidth="1"/>
    <col min="2" max="2" width="37.5" bestFit="1" customWidth="1"/>
    <col min="3" max="3" width="35.1640625" bestFit="1" customWidth="1"/>
    <col min="4" max="4" width="29.5" hidden="1" customWidth="1"/>
    <col min="5" max="5" width="29" hidden="1" customWidth="1"/>
    <col min="6" max="6" width="32.1640625" hidden="1" customWidth="1"/>
    <col min="7" max="7" width="31.33203125" hidden="1" customWidth="1"/>
    <col min="8" max="9" width="18.6640625" customWidth="1"/>
    <col min="10" max="11" width="18.6640625" style="88" customWidth="1"/>
    <col min="12" max="12" width="26.83203125" style="88" customWidth="1"/>
    <col min="13" max="13" width="45.33203125" customWidth="1"/>
    <col min="14" max="15" width="8.83203125" customWidth="1"/>
    <col min="16" max="16" width="0" hidden="1" customWidth="1"/>
    <col min="17" max="16384" width="8.83203125" hidden="1"/>
  </cols>
  <sheetData>
    <row r="1" spans="1:20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</row>
    <row r="2" spans="1:20">
      <c r="A2" s="63"/>
      <c r="B2" s="65" t="s">
        <v>135</v>
      </c>
      <c r="C2" s="66">
        <f ca="1">TODAY()</f>
        <v>42867</v>
      </c>
      <c r="D2" s="63"/>
      <c r="E2" s="63"/>
      <c r="F2" s="63"/>
      <c r="G2" s="63"/>
      <c r="H2" s="63"/>
      <c r="I2" s="63"/>
      <c r="J2" s="64"/>
      <c r="K2" s="67"/>
      <c r="L2" s="67"/>
      <c r="M2" s="63"/>
      <c r="N2" s="63"/>
      <c r="O2" s="63"/>
    </row>
    <row r="3" spans="1:20">
      <c r="A3" s="63"/>
      <c r="B3" s="68"/>
      <c r="C3" s="68"/>
      <c r="D3" s="68"/>
      <c r="E3" s="68"/>
      <c r="F3" s="68"/>
      <c r="G3" s="68"/>
      <c r="H3" s="68"/>
      <c r="I3" s="68"/>
      <c r="J3" s="69"/>
      <c r="K3" s="69"/>
      <c r="L3" s="69"/>
      <c r="M3" s="63"/>
      <c r="N3" s="63"/>
      <c r="O3" s="63"/>
    </row>
    <row r="4" spans="1:20">
      <c r="A4" s="63"/>
      <c r="B4" s="70" t="s">
        <v>136</v>
      </c>
      <c r="C4" s="70" t="s">
        <v>137</v>
      </c>
      <c r="D4" s="70" t="s">
        <v>138</v>
      </c>
      <c r="E4" s="70" t="s">
        <v>139</v>
      </c>
      <c r="F4" s="70" t="s">
        <v>140</v>
      </c>
      <c r="G4" s="70" t="s">
        <v>141</v>
      </c>
      <c r="H4" s="70" t="s">
        <v>142</v>
      </c>
      <c r="I4" s="70" t="s">
        <v>143</v>
      </c>
      <c r="J4" s="71" t="s">
        <v>144</v>
      </c>
      <c r="K4" s="72" t="s">
        <v>145</v>
      </c>
      <c r="L4" s="71" t="s">
        <v>146</v>
      </c>
      <c r="M4" s="70" t="s">
        <v>147</v>
      </c>
      <c r="N4" s="63"/>
      <c r="O4" s="63"/>
    </row>
    <row r="5" spans="1:20" ht="54" customHeight="1">
      <c r="A5" s="63"/>
      <c r="B5" s="90"/>
      <c r="C5" s="73"/>
      <c r="D5" s="74"/>
      <c r="E5" s="74"/>
      <c r="F5" s="74"/>
      <c r="G5" s="74"/>
      <c r="H5" s="75"/>
      <c r="I5" s="76"/>
      <c r="J5" s="77">
        <f t="shared" ref="J5:J17" si="0">H5-I5</f>
        <v>0</v>
      </c>
      <c r="K5" s="78"/>
      <c r="L5" s="89">
        <f ca="1">K5-C$2</f>
        <v>-42867</v>
      </c>
      <c r="M5" s="73"/>
      <c r="N5" s="63"/>
      <c r="O5" s="63"/>
    </row>
    <row r="6" spans="1:20" ht="54" customHeight="1">
      <c r="A6" s="63"/>
      <c r="B6" s="91"/>
      <c r="C6" s="80"/>
      <c r="D6" s="74"/>
      <c r="E6" s="74"/>
      <c r="F6" s="74"/>
      <c r="G6" s="74"/>
      <c r="H6" s="75"/>
      <c r="I6" s="76"/>
      <c r="J6" s="77">
        <f>H6-I6</f>
        <v>0</v>
      </c>
      <c r="K6" s="78"/>
      <c r="L6" s="89">
        <f t="shared" ref="L6:L22" ca="1" si="1">K6-C$2</f>
        <v>-42867</v>
      </c>
      <c r="M6" s="80"/>
      <c r="N6" s="63"/>
      <c r="O6" s="63"/>
    </row>
    <row r="7" spans="1:20" ht="54" customHeight="1">
      <c r="A7" s="63"/>
      <c r="B7" s="90"/>
      <c r="C7" s="73"/>
      <c r="D7" s="74"/>
      <c r="E7" s="74"/>
      <c r="F7" s="74"/>
      <c r="G7" s="74"/>
      <c r="H7" s="75"/>
      <c r="I7" s="76"/>
      <c r="J7" s="77">
        <f t="shared" si="0"/>
        <v>0</v>
      </c>
      <c r="K7" s="78"/>
      <c r="L7" s="89">
        <f t="shared" ca="1" si="1"/>
        <v>-42867</v>
      </c>
      <c r="M7" s="73"/>
      <c r="N7" s="63"/>
      <c r="O7" s="63"/>
    </row>
    <row r="8" spans="1:20" ht="54" customHeight="1">
      <c r="A8" s="63"/>
      <c r="B8" s="90"/>
      <c r="C8" s="73"/>
      <c r="D8" s="74"/>
      <c r="E8" s="74"/>
      <c r="F8" s="74"/>
      <c r="G8" s="74"/>
      <c r="H8" s="75"/>
      <c r="I8" s="76"/>
      <c r="J8" s="77">
        <f t="shared" si="0"/>
        <v>0</v>
      </c>
      <c r="K8" s="78"/>
      <c r="L8" s="89">
        <f t="shared" ca="1" si="1"/>
        <v>-42867</v>
      </c>
      <c r="M8" s="73"/>
      <c r="N8" s="63"/>
      <c r="O8" s="63"/>
    </row>
    <row r="9" spans="1:20" ht="54" customHeight="1">
      <c r="A9" s="63"/>
      <c r="B9" s="90"/>
      <c r="C9" s="73"/>
      <c r="D9" s="74"/>
      <c r="E9" s="74"/>
      <c r="F9" s="74"/>
      <c r="G9" s="74"/>
      <c r="H9" s="75"/>
      <c r="I9" s="76"/>
      <c r="J9" s="77">
        <f t="shared" si="0"/>
        <v>0</v>
      </c>
      <c r="K9" s="78"/>
      <c r="L9" s="89">
        <f t="shared" ca="1" si="1"/>
        <v>-42867</v>
      </c>
      <c r="M9" s="73"/>
      <c r="N9" s="63"/>
      <c r="O9" s="63"/>
    </row>
    <row r="10" spans="1:20" ht="54" customHeight="1">
      <c r="A10" s="63"/>
      <c r="B10" s="90"/>
      <c r="C10" s="73"/>
      <c r="D10" s="74"/>
      <c r="E10" s="74"/>
      <c r="F10" s="74"/>
      <c r="G10" s="74"/>
      <c r="H10" s="75"/>
      <c r="I10" s="76"/>
      <c r="J10" s="77">
        <f t="shared" si="0"/>
        <v>0</v>
      </c>
      <c r="K10" s="78"/>
      <c r="L10" s="89">
        <f t="shared" ca="1" si="1"/>
        <v>-42867</v>
      </c>
      <c r="M10" s="73"/>
      <c r="N10" s="63"/>
      <c r="O10" s="63"/>
    </row>
    <row r="11" spans="1:20" ht="54" customHeight="1">
      <c r="B11" s="90"/>
      <c r="C11" s="73"/>
      <c r="D11" s="74"/>
      <c r="E11" s="74"/>
      <c r="F11" s="74"/>
      <c r="G11" s="74"/>
      <c r="H11" s="75"/>
      <c r="I11" s="76"/>
      <c r="J11" s="77">
        <f t="shared" si="0"/>
        <v>0</v>
      </c>
      <c r="K11" s="78"/>
      <c r="L11" s="89">
        <f t="shared" ca="1" si="1"/>
        <v>-42867</v>
      </c>
      <c r="M11" s="80"/>
    </row>
    <row r="12" spans="1:20" ht="54" customHeight="1">
      <c r="A12" s="63"/>
      <c r="B12" s="90"/>
      <c r="C12" s="73"/>
      <c r="D12" s="74"/>
      <c r="E12" s="74"/>
      <c r="F12" s="74"/>
      <c r="G12" s="74"/>
      <c r="H12" s="75"/>
      <c r="I12" s="76"/>
      <c r="J12" s="77">
        <f t="shared" si="0"/>
        <v>0</v>
      </c>
      <c r="K12" s="78"/>
      <c r="L12" s="89">
        <f t="shared" ca="1" si="1"/>
        <v>-42867</v>
      </c>
      <c r="M12" s="80"/>
      <c r="N12" s="63"/>
      <c r="O12" s="63"/>
    </row>
    <row r="13" spans="1:20" ht="54" customHeight="1">
      <c r="A13" s="63"/>
      <c r="B13" s="90"/>
      <c r="C13" s="73"/>
      <c r="D13" s="74"/>
      <c r="E13" s="74"/>
      <c r="F13" s="74"/>
      <c r="G13" s="74"/>
      <c r="H13" s="75"/>
      <c r="I13" s="76"/>
      <c r="J13" s="77">
        <f>H13-I13</f>
        <v>0</v>
      </c>
      <c r="K13" s="78"/>
      <c r="L13" s="89">
        <f t="shared" ca="1" si="1"/>
        <v>-42867</v>
      </c>
      <c r="M13" s="80"/>
      <c r="N13" s="63"/>
      <c r="O13" s="63"/>
    </row>
    <row r="14" spans="1:20" ht="54" customHeight="1">
      <c r="A14" s="63"/>
      <c r="B14" s="90"/>
      <c r="C14" s="73"/>
      <c r="D14" s="74"/>
      <c r="E14" s="74"/>
      <c r="F14" s="74"/>
      <c r="G14" s="74"/>
      <c r="H14" s="75"/>
      <c r="I14" s="76"/>
      <c r="J14" s="77">
        <f t="shared" si="0"/>
        <v>0</v>
      </c>
      <c r="K14" s="78"/>
      <c r="L14" s="89">
        <f t="shared" ca="1" si="1"/>
        <v>-42867</v>
      </c>
      <c r="M14" s="80"/>
      <c r="N14" s="63"/>
      <c r="O14" s="63"/>
    </row>
    <row r="15" spans="1:20" ht="54" customHeight="1">
      <c r="A15" s="63"/>
      <c r="B15" s="90"/>
      <c r="C15" s="73"/>
      <c r="D15" s="74"/>
      <c r="E15" s="74"/>
      <c r="F15" s="74"/>
      <c r="G15" s="74"/>
      <c r="H15" s="75"/>
      <c r="I15" s="76"/>
      <c r="J15" s="77">
        <f t="shared" si="0"/>
        <v>0</v>
      </c>
      <c r="K15" s="78"/>
      <c r="L15" s="89">
        <f t="shared" ca="1" si="1"/>
        <v>-42867</v>
      </c>
      <c r="M15" s="80"/>
      <c r="N15" s="63"/>
      <c r="O15" s="63"/>
    </row>
    <row r="16" spans="1:20" ht="54" customHeight="1">
      <c r="A16" s="63"/>
      <c r="B16" s="90"/>
      <c r="C16" s="73"/>
      <c r="D16" s="74"/>
      <c r="E16" s="74"/>
      <c r="F16" s="74"/>
      <c r="G16" s="74"/>
      <c r="H16" s="75"/>
      <c r="I16" s="76"/>
      <c r="J16" s="77">
        <f t="shared" si="0"/>
        <v>0</v>
      </c>
      <c r="K16" s="78"/>
      <c r="L16" s="89">
        <f t="shared" ca="1" si="1"/>
        <v>-42867</v>
      </c>
      <c r="M16" s="73"/>
      <c r="N16" s="63"/>
      <c r="O16" s="63"/>
    </row>
    <row r="17" spans="1:15" ht="54" customHeight="1">
      <c r="A17" s="63"/>
      <c r="B17" s="90"/>
      <c r="C17" s="73"/>
      <c r="D17" s="74"/>
      <c r="E17" s="74"/>
      <c r="F17" s="74"/>
      <c r="G17" s="74"/>
      <c r="H17" s="75"/>
      <c r="I17" s="76"/>
      <c r="J17" s="77">
        <f t="shared" si="0"/>
        <v>0</v>
      </c>
      <c r="K17" s="79"/>
      <c r="L17" s="89">
        <f t="shared" ca="1" si="1"/>
        <v>-42867</v>
      </c>
      <c r="M17" s="80"/>
      <c r="N17" s="63"/>
      <c r="O17" s="63"/>
    </row>
    <row r="18" spans="1:15" ht="54" customHeight="1">
      <c r="A18" s="63"/>
      <c r="B18" s="90"/>
      <c r="C18" s="73"/>
      <c r="D18" s="74"/>
      <c r="E18" s="74"/>
      <c r="F18" s="74"/>
      <c r="G18" s="74"/>
      <c r="H18" s="75"/>
      <c r="I18" s="76"/>
      <c r="J18" s="77">
        <f>H18-I18</f>
        <v>0</v>
      </c>
      <c r="K18" s="78"/>
      <c r="L18" s="89">
        <f t="shared" ca="1" si="1"/>
        <v>-42867</v>
      </c>
      <c r="M18" s="73"/>
      <c r="N18" s="63"/>
      <c r="O18" s="63"/>
    </row>
    <row r="19" spans="1:15" ht="54" customHeight="1">
      <c r="A19" s="63"/>
      <c r="B19" s="90"/>
      <c r="C19" s="73"/>
      <c r="D19" s="74"/>
      <c r="E19" s="74"/>
      <c r="F19" s="74"/>
      <c r="G19" s="74"/>
      <c r="H19" s="75"/>
      <c r="I19" s="76"/>
      <c r="J19" s="77">
        <f>H19-I19</f>
        <v>0</v>
      </c>
      <c r="K19" s="78"/>
      <c r="L19" s="89">
        <f t="shared" ca="1" si="1"/>
        <v>-42867</v>
      </c>
      <c r="M19" s="73"/>
      <c r="N19" s="63"/>
      <c r="O19" s="63"/>
    </row>
    <row r="20" spans="1:15" ht="54" customHeight="1">
      <c r="A20" s="63"/>
      <c r="B20" s="90"/>
      <c r="C20" s="80"/>
      <c r="D20" s="74"/>
      <c r="E20" s="74"/>
      <c r="F20" s="74"/>
      <c r="G20" s="74"/>
      <c r="H20" s="75"/>
      <c r="I20" s="76"/>
      <c r="J20" s="77">
        <f>H20-I20</f>
        <v>0</v>
      </c>
      <c r="K20" s="81"/>
      <c r="L20" s="89">
        <f t="shared" ca="1" si="1"/>
        <v>-42867</v>
      </c>
      <c r="M20" s="73"/>
      <c r="N20" s="63"/>
      <c r="O20" s="63"/>
    </row>
    <row r="21" spans="1:15" ht="54" customHeight="1">
      <c r="A21" s="63"/>
      <c r="B21" s="90"/>
      <c r="C21" s="73"/>
      <c r="D21" s="74"/>
      <c r="E21" s="74"/>
      <c r="F21" s="74"/>
      <c r="G21" s="74"/>
      <c r="H21" s="75"/>
      <c r="I21" s="76"/>
      <c r="J21" s="77">
        <f>H21-I21</f>
        <v>0</v>
      </c>
      <c r="K21" s="81"/>
      <c r="L21" s="89">
        <f t="shared" ca="1" si="1"/>
        <v>-42867</v>
      </c>
      <c r="M21" s="73"/>
      <c r="N21" s="63"/>
      <c r="O21" s="63"/>
    </row>
    <row r="22" spans="1:15" ht="54" customHeight="1">
      <c r="A22" s="63"/>
      <c r="B22" s="90"/>
      <c r="C22" s="73"/>
      <c r="D22" s="74"/>
      <c r="E22" s="74"/>
      <c r="F22" s="74"/>
      <c r="G22" s="74"/>
      <c r="H22" s="75"/>
      <c r="I22" s="76"/>
      <c r="J22" s="77">
        <f>H22-I22</f>
        <v>0</v>
      </c>
      <c r="K22" s="78"/>
      <c r="L22" s="89">
        <f t="shared" ca="1" si="1"/>
        <v>-42867</v>
      </c>
      <c r="M22" s="73"/>
      <c r="N22" s="63"/>
      <c r="O22" s="63"/>
    </row>
    <row r="23" spans="1:15" ht="54" customHeight="1">
      <c r="A23" s="63"/>
      <c r="B23" s="82" t="s">
        <v>15</v>
      </c>
      <c r="C23" s="83"/>
      <c r="D23" s="84"/>
      <c r="E23" s="84"/>
      <c r="F23" s="84"/>
      <c r="G23" s="84"/>
      <c r="H23" s="85">
        <f>SUM(H5:H22)</f>
        <v>0</v>
      </c>
      <c r="I23" s="85">
        <f>SUM(I5:I22)</f>
        <v>0</v>
      </c>
      <c r="J23" s="86">
        <f>SUM(J5:J22)</f>
        <v>0</v>
      </c>
      <c r="K23" s="84"/>
      <c r="L23" s="84"/>
      <c r="M23" s="87"/>
      <c r="N23" s="63"/>
      <c r="O23" s="63"/>
    </row>
    <row r="24" spans="1: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5" hidden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hidden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5" ht="15" hidden="1" customHeight="1"/>
    <row r="28" spans="1:15" ht="15" hidden="1" customHeight="1"/>
    <row r="29" spans="1:15" ht="15" hidden="1" customHeight="1"/>
    <row r="30" spans="1:15" ht="15" hidden="1" customHeight="1"/>
    <row r="31" spans="1:15" ht="15" hidden="1" customHeight="1"/>
    <row r="32" spans="1:15" ht="15" hidden="1" customHeight="1"/>
    <row r="33" ht="15" hidden="1" customHeight="1"/>
    <row r="34" ht="15" hidden="1" customHeight="1"/>
    <row r="35" ht="15" hidden="1" customHeight="1"/>
    <row r="36" ht="15" hidden="1" customHeight="1"/>
    <row r="37" ht="15" hidden="1" customHeight="1"/>
    <row r="38" ht="15" hidden="1" customHeight="1"/>
    <row r="39" ht="15" hidden="1" customHeight="1"/>
    <row r="40" ht="15" hidden="1" customHeight="1"/>
    <row r="41" ht="15" hidden="1" customHeight="1"/>
    <row r="42" ht="15" hidden="1" customHeight="1"/>
    <row r="43" ht="15" hidden="1" customHeight="1"/>
    <row r="44" ht="15" hidden="1" customHeight="1"/>
    <row r="45" ht="15" customHeight="1"/>
    <row r="46" ht="15" hidden="1" customHeight="1"/>
    <row r="47" ht="15" hidden="1" customHeight="1"/>
    <row r="48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</sheetData>
  <mergeCells count="1">
    <mergeCell ref="B23:C23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 Traditional Budget</vt:lpstr>
      <vt:lpstr>SAMPLE American Budget</vt:lpstr>
      <vt:lpstr>Budget TEMPLATE</vt:lpstr>
      <vt:lpstr>TEMPLATE Payments + Balances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Bisola Esiemokhai</dc:creator>
  <cp:lastModifiedBy>Bisola Esiemokhai</cp:lastModifiedBy>
  <dcterms:created xsi:type="dcterms:W3CDTF">2015-04-23T15:01:16Z</dcterms:created>
  <dcterms:modified xsi:type="dcterms:W3CDTF">2017-05-12T18:18:51Z</dcterms:modified>
</cp:coreProperties>
</file>